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2\2022 Camino\"/>
    </mc:Choice>
  </mc:AlternateContent>
  <xr:revisionPtr revIDLastSave="0" documentId="8_{AA7ACACF-D864-41D5-A040-05C31A020D34}" xr6:coauthVersionLast="47" xr6:coauthVersionMax="47" xr10:uidLastSave="{00000000-0000-0000-0000-000000000000}"/>
  <bookViews>
    <workbookView xWindow="6780" yWindow="5565" windowWidth="28800" windowHeight="15435" xr2:uid="{00000000-000D-0000-FFFF-FFFF00000000}"/>
  </bookViews>
  <sheets>
    <sheet name="Walking Itinerary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2" i="1" l="1"/>
  <c r="L11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F10" i="1"/>
  <c r="F53" i="1" l="1"/>
  <c r="F54" i="1"/>
  <c r="F63" i="1" l="1"/>
  <c r="F62" i="1"/>
  <c r="G111" i="1" l="1"/>
  <c r="F111" i="1" s="1"/>
  <c r="F69" i="1" l="1"/>
  <c r="F80" i="1" l="1"/>
  <c r="F99" i="1"/>
  <c r="F47" i="1"/>
  <c r="F39" i="1"/>
  <c r="F23" i="1"/>
  <c r="F13" i="1"/>
  <c r="F106" i="1"/>
  <c r="F105" i="1"/>
  <c r="F104" i="1"/>
  <c r="F103" i="1"/>
  <c r="F102" i="1"/>
  <c r="F101" i="1"/>
  <c r="F100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 l="1"/>
  <c r="F61" i="1"/>
  <c r="F60" i="1"/>
  <c r="F59" i="1"/>
  <c r="F58" i="1"/>
  <c r="F57" i="1"/>
  <c r="F56" i="1"/>
  <c r="F55" i="1"/>
  <c r="F52" i="1" l="1"/>
  <c r="F51" i="1"/>
  <c r="F50" i="1"/>
  <c r="F49" i="1"/>
  <c r="F48" i="1"/>
  <c r="F46" i="1"/>
  <c r="F45" i="1"/>
  <c r="F44" i="1"/>
  <c r="F43" i="1"/>
  <c r="F42" i="1"/>
  <c r="F41" i="1"/>
  <c r="F40" i="1"/>
  <c r="F38" i="1"/>
  <c r="F37" i="1"/>
  <c r="F36" i="1"/>
  <c r="F35" i="1"/>
  <c r="F34" i="1"/>
  <c r="F31" i="1" l="1"/>
  <c r="F32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7" i="1"/>
  <c r="F11" i="1" l="1"/>
  <c r="F15" i="1" l="1"/>
  <c r="F14" i="1"/>
  <c r="F12" i="1"/>
  <c r="F9" i="1"/>
  <c r="F6" i="1"/>
</calcChain>
</file>

<file path=xl/sharedStrings.xml><?xml version="1.0" encoding="utf-8"?>
<sst xmlns="http://schemas.openxmlformats.org/spreadsheetml/2006/main" count="618" uniqueCount="273">
  <si>
    <t>Nights</t>
  </si>
  <si>
    <t>Place</t>
  </si>
  <si>
    <t>Accommodation</t>
  </si>
  <si>
    <t>Room</t>
  </si>
  <si>
    <t>Board</t>
  </si>
  <si>
    <t>Luggage</t>
  </si>
  <si>
    <t>KM</t>
  </si>
  <si>
    <t>Miles</t>
  </si>
  <si>
    <t>Arles</t>
  </si>
  <si>
    <t>Saint Gilles</t>
  </si>
  <si>
    <t>Vendargues</t>
  </si>
  <si>
    <t>Montarnaud</t>
  </si>
  <si>
    <t>Saint Guilhem Le Desert</t>
  </si>
  <si>
    <t>Saint Jean de la Blaquiere</t>
  </si>
  <si>
    <t>Lodeve</t>
  </si>
  <si>
    <t>Montpellier</t>
  </si>
  <si>
    <t>B&amp;B</t>
  </si>
  <si>
    <t>Le Bois des Frenes</t>
  </si>
  <si>
    <t>Hotel l'Amphitheatre</t>
  </si>
  <si>
    <t>Le Domaine de Flo</t>
  </si>
  <si>
    <t>Hotel D'Aragon</t>
  </si>
  <si>
    <t>Vauvert</t>
  </si>
  <si>
    <t>Saturagues</t>
  </si>
  <si>
    <t>Saint Gervais Sur Mare</t>
  </si>
  <si>
    <t>Murat Sur Vebre</t>
  </si>
  <si>
    <t>La Salvetat</t>
  </si>
  <si>
    <t>Angles</t>
  </si>
  <si>
    <t>Castres</t>
  </si>
  <si>
    <t>Dourgne</t>
  </si>
  <si>
    <t>Revel</t>
  </si>
  <si>
    <t>Le Casses</t>
  </si>
  <si>
    <t>Villenouvelle</t>
  </si>
  <si>
    <t>Maison Josephine</t>
  </si>
  <si>
    <t>Cambre de'Hotes Pause Canal</t>
  </si>
  <si>
    <t>Donneville (Canal Du Midi)</t>
  </si>
  <si>
    <t>Toulouse (Canal Du Midi)</t>
  </si>
  <si>
    <t>Blanc Senors Wilson</t>
  </si>
  <si>
    <t>Hotel Le Lys Dor</t>
  </si>
  <si>
    <t>Hotel De Escueile</t>
  </si>
  <si>
    <t>Chambre Chez Camille</t>
  </si>
  <si>
    <t>Hotel Durand</t>
  </si>
  <si>
    <t>La Pergola Salvetat sur Agout</t>
  </si>
  <si>
    <t>Noailhac</t>
  </si>
  <si>
    <t>Hotel Riviere</t>
  </si>
  <si>
    <t>Hotel La Montagne Noire</t>
  </si>
  <si>
    <t>Hotel Du Midi</t>
  </si>
  <si>
    <t>Montferrand</t>
  </si>
  <si>
    <t>Toulouse</t>
  </si>
  <si>
    <t>Pibrac</t>
  </si>
  <si>
    <t xml:space="preserve">La Garoffe </t>
  </si>
  <si>
    <t>L'Isle Jourdain</t>
  </si>
  <si>
    <t>L'echappee Belle</t>
  </si>
  <si>
    <t>Gimont</t>
  </si>
  <si>
    <t>Villa Cuhuzac</t>
  </si>
  <si>
    <t>Montegut</t>
  </si>
  <si>
    <t>Auch</t>
  </si>
  <si>
    <t>L'isle de Noe</t>
  </si>
  <si>
    <t>Chambre Edna Moody</t>
  </si>
  <si>
    <t>Saint Christaud</t>
  </si>
  <si>
    <t>Marciac</t>
  </si>
  <si>
    <t>Les Comtes de Pardiac</t>
  </si>
  <si>
    <t>Maubourguet</t>
  </si>
  <si>
    <t>Hotel Du France</t>
  </si>
  <si>
    <t>Arriagosse</t>
  </si>
  <si>
    <t>Chambre d hotes A l'amic</t>
  </si>
  <si>
    <t>Morlaas</t>
  </si>
  <si>
    <t>Hotel Le Bourgneuf</t>
  </si>
  <si>
    <t>Pau</t>
  </si>
  <si>
    <t>Lacommande</t>
  </si>
  <si>
    <t>Chambre d Hotes Maison Canterou</t>
  </si>
  <si>
    <t>Oloron Sainte Marie</t>
  </si>
  <si>
    <t>Hotel de La Paix</t>
  </si>
  <si>
    <t>Sarrance</t>
  </si>
  <si>
    <t>Hotel Le Pas Sages</t>
  </si>
  <si>
    <t>Accous</t>
  </si>
  <si>
    <t>Hotel Le Permayou</t>
  </si>
  <si>
    <t>Urdos</t>
  </si>
  <si>
    <t>Hotel Des Voyageurs</t>
  </si>
  <si>
    <t>Jaca</t>
  </si>
  <si>
    <t>Hotel Jacques</t>
  </si>
  <si>
    <t>Puente la Reina de Jaca</t>
  </si>
  <si>
    <t>Hotel Anaya</t>
  </si>
  <si>
    <t>Artieda</t>
  </si>
  <si>
    <t>Undues de Lerda</t>
  </si>
  <si>
    <t>Casa de Aso</t>
  </si>
  <si>
    <t xml:space="preserve">Sanguesa </t>
  </si>
  <si>
    <t>Hotel Yamaguchi</t>
  </si>
  <si>
    <t>Monreal</t>
  </si>
  <si>
    <t>Casa Etxartenea</t>
  </si>
  <si>
    <t>Puente de la Reina</t>
  </si>
  <si>
    <t>Hotel Jakue</t>
  </si>
  <si>
    <t>Estella</t>
  </si>
  <si>
    <t>Hosteria Chapitel</t>
  </si>
  <si>
    <t>Los Arcos</t>
  </si>
  <si>
    <t>Hotel Monaco</t>
  </si>
  <si>
    <t>Viana</t>
  </si>
  <si>
    <t>Palacio de Pujadas</t>
  </si>
  <si>
    <t>Navarette</t>
  </si>
  <si>
    <t>Najera</t>
  </si>
  <si>
    <t>Hotel Duques de Najera</t>
  </si>
  <si>
    <t>Santo Domingo de la Calzada</t>
  </si>
  <si>
    <t>El Molino de Floren</t>
  </si>
  <si>
    <t>Belorado</t>
  </si>
  <si>
    <t>Hotel Jacobeo</t>
  </si>
  <si>
    <t>San Juan de Ortega</t>
  </si>
  <si>
    <t>La Henera</t>
  </si>
  <si>
    <t>Burgos</t>
  </si>
  <si>
    <t>Hotel Norte y Londres</t>
  </si>
  <si>
    <t>Hornillos del Camino</t>
  </si>
  <si>
    <t>Casa del Abuelo</t>
  </si>
  <si>
    <t>Castrojeriz</t>
  </si>
  <si>
    <t>Posada Emebed</t>
  </si>
  <si>
    <t>Boadilla del Camino</t>
  </si>
  <si>
    <t>Casa Rural el Camino</t>
  </si>
  <si>
    <t>Carrion de los Condes</t>
  </si>
  <si>
    <t>Hostal La Corte</t>
  </si>
  <si>
    <t>Calzadilla de la Cueza</t>
  </si>
  <si>
    <t>Hostal Camino Real</t>
  </si>
  <si>
    <t>Sahagun</t>
  </si>
  <si>
    <t>Hostal Codoriniz</t>
  </si>
  <si>
    <t>Calzadilla de los Hermanillos</t>
  </si>
  <si>
    <t>Casa El Cura</t>
  </si>
  <si>
    <t>Mansilla de las Mullas</t>
  </si>
  <si>
    <t>Hotel Rural Los Soportales</t>
  </si>
  <si>
    <t>Leon</t>
  </si>
  <si>
    <t>Hotel Paris</t>
  </si>
  <si>
    <t>Villar de Mazarife</t>
  </si>
  <si>
    <t>Tio Pepe</t>
  </si>
  <si>
    <t>Hospital de Orbigo</t>
  </si>
  <si>
    <t>Astorga</t>
  </si>
  <si>
    <t>Hotel La Peseta</t>
  </si>
  <si>
    <t>Rabanal del Camino</t>
  </si>
  <si>
    <t>Posada Tesin</t>
  </si>
  <si>
    <t>Villafranca del Bierzo</t>
  </si>
  <si>
    <t>Plaza Mayor</t>
  </si>
  <si>
    <t>Ambasmestas</t>
  </si>
  <si>
    <t>O'Cebreiro</t>
  </si>
  <si>
    <t>Hotel Cebreiro</t>
  </si>
  <si>
    <t>Triacastela</t>
  </si>
  <si>
    <t>Complejo Xacobeo</t>
  </si>
  <si>
    <t xml:space="preserve">Sarria </t>
  </si>
  <si>
    <t>Hotel Roma</t>
  </si>
  <si>
    <t>Portomarin</t>
  </si>
  <si>
    <t>Lestedo</t>
  </si>
  <si>
    <t>Hosteria Calixtino</t>
  </si>
  <si>
    <t>Melide</t>
  </si>
  <si>
    <t>Hotel Carlos 96</t>
  </si>
  <si>
    <t>Arzua</t>
  </si>
  <si>
    <t>Hotel Arzua</t>
  </si>
  <si>
    <t>Arca</t>
  </si>
  <si>
    <t>Hotel Pino</t>
  </si>
  <si>
    <t>Santiago de Compostela</t>
  </si>
  <si>
    <t>Hospederia San Martin Pinario</t>
  </si>
  <si>
    <t>Double Sole Use</t>
  </si>
  <si>
    <t>Riego de Ambros</t>
  </si>
  <si>
    <t>Casa Riego de Ambros</t>
  </si>
  <si>
    <t>Ponferrada</t>
  </si>
  <si>
    <t>Aroi Bierzo Plaza</t>
  </si>
  <si>
    <t>Hotel Le Cours</t>
  </si>
  <si>
    <t>Domaine Le Milos</t>
  </si>
  <si>
    <t>Hotel Du Nord</t>
  </si>
  <si>
    <t>La Pause</t>
  </si>
  <si>
    <t>Chambre Siant Felix Laorgais</t>
  </si>
  <si>
    <t>Relais Fast Hotel La Couchee Avignonet</t>
  </si>
  <si>
    <t>Bastide Lassalle</t>
  </si>
  <si>
    <t>Chateau Le Haget</t>
  </si>
  <si>
    <t>Nidadour</t>
  </si>
  <si>
    <t>Hotel Roncevaux</t>
  </si>
  <si>
    <t>Posada Ignatius</t>
  </si>
  <si>
    <t>Casa Do Maestro</t>
  </si>
  <si>
    <t>Tiebas</t>
  </si>
  <si>
    <t>El Rincon de los Sabios</t>
  </si>
  <si>
    <t>Candanchu</t>
  </si>
  <si>
    <t>Hotel Edelweiss</t>
  </si>
  <si>
    <t>Villanueva</t>
  </si>
  <si>
    <t>Hotel Alto Aragon</t>
  </si>
  <si>
    <t>Hostal Canton Plaza</t>
  </si>
  <si>
    <t>Mon</t>
  </si>
  <si>
    <t>Depart NY</t>
  </si>
  <si>
    <t>Sun</t>
  </si>
  <si>
    <t>Thu</t>
  </si>
  <si>
    <t>Fri</t>
  </si>
  <si>
    <t>Sat</t>
  </si>
  <si>
    <t>Wed</t>
  </si>
  <si>
    <t>Arles via Paris</t>
  </si>
  <si>
    <t>Tue</t>
  </si>
  <si>
    <t>Santiago-Paris-NY</t>
  </si>
  <si>
    <t>ct1</t>
  </si>
  <si>
    <t>ct2</t>
  </si>
  <si>
    <t>5 rue Diderot, 13200 Arles</t>
  </si>
  <si>
    <t>+33 4 90 96 10 30</t>
  </si>
  <si>
    <t>10 av. François Griffeuille,30800 Saint Gilles</t>
  </si>
  <si>
    <t>  +33(0)4 66 87 31</t>
  </si>
  <si>
    <t>arles s/b Lunas</t>
  </si>
  <si>
    <t xml:space="preserve">52 grand route, 34650 Lunas, </t>
  </si>
  <si>
    <t xml:space="preserve"> +33 9 53 90 33 01</t>
  </si>
  <si>
    <t>lAubergeGourmande.fr</t>
  </si>
  <si>
    <t>SARL CLOEMAX 18 Boulevard De La Liberte 34700 - LODÈVE</t>
  </si>
  <si>
    <t>https://www.hotel-le-cours.com/contact-acces/</t>
  </si>
  <si>
    <t>https://www.hotelamphitheatre.fr/</t>
  </si>
  <si>
    <t>399, rue de la République 30600 Vauvert</t>
  </si>
  <si>
    <t>04.66.88.20.65</t>
  </si>
  <si>
    <t>https://www.hotel-vauvert.com/en/contact-hotel-vauvert/</t>
  </si>
  <si>
    <t>2 av de la Chicanette, 34400 Saturargues, France </t>
  </si>
  <si>
    <t>+33 6 95 09 34 98</t>
  </si>
  <si>
    <t>https://www.lescampe-restaurant-lunel.com/</t>
  </si>
  <si>
    <t>https://www.hotel-milos.fr/welcome-hotel-milos-montpellier</t>
  </si>
  <si>
    <t>0033-(0)4 67 75 06 56 9</t>
  </si>
  <si>
    <t>134 Chemin de la Pierre Bleue-34160 CASTRIES</t>
  </si>
  <si>
    <t>https://www.hotel-aragon.fr/</t>
  </si>
  <si>
    <t>10 rue Baudin, 34000 Montpellier</t>
  </si>
  <si>
    <t>+33 (0)4 67 10 70 00</t>
  </si>
  <si>
    <t>10 Rue du Château, 34570 Montarnaud</t>
  </si>
  <si>
    <t>https://le-bois-des-frenes.business.site/</t>
  </si>
  <si>
    <t>Hotel De Escueile   (La Taverne de)</t>
  </si>
  <si>
    <t>Maison Escampe        (Lunel)</t>
  </si>
  <si>
    <t>04 67 57 72 05</t>
  </si>
  <si>
    <t>https://hotel-restaurant-saintguilhemledesert.com/</t>
  </si>
  <si>
    <t>Place de l'Église,  34150 Saint-Guilhem-le-Désert,</t>
  </si>
  <si>
    <t>Esplanade Des Troubadours, La Salvetat-sur-Agout,</t>
  </si>
  <si>
    <t>http://www.ledomainedeflo.fr/index.html</t>
  </si>
  <si>
    <t>514 chemin de Gaste Ferre, 34700 SAINT-JEAN DE LA BLAQUIERE</t>
  </si>
  <si>
    <t>+33 4 99 91 43 17</t>
  </si>
  <si>
    <t>: 04 67 44 10 08</t>
  </si>
  <si>
    <t>http://www.hoteldunord-lodeve.fr/</t>
  </si>
  <si>
    <t>https://laubergegourmande.fr/</t>
  </si>
  <si>
    <t>https://chezcamille.jimdofree.com/</t>
  </si>
  <si>
    <t>04 67 23 07 22</t>
  </si>
  <si>
    <t>8, Place du Quai,34610 St Gervais-sur-mare</t>
  </si>
  <si>
    <t>05 6337 4191</t>
  </si>
  <si>
    <t>http://www.pageloisirs.com/durand</t>
  </si>
  <si>
    <t>211 Avenue de l'Albigeois,81320 MurAT-SUR-VEBRE, FR</t>
  </si>
  <si>
    <t>06 61 47 69 79</t>
  </si>
  <si>
    <t>2 rond point du Panorama,34330 La Salvetat sur Agout,Le Lixirié</t>
  </si>
  <si>
    <t>Les Tabel Aux Vaches  ERROR?</t>
  </si>
  <si>
    <t>Les Tabel Aux Vaches ERROR?</t>
  </si>
  <si>
    <t>https://www.restaurant-hotel-lapergola.fr/</t>
  </si>
  <si>
    <t>04 67 97 86 55</t>
  </si>
  <si>
    <t>https://www.lestablesauxvaches.fr/</t>
  </si>
  <si>
    <t>https://roqueperlic.com/</t>
  </si>
  <si>
    <t>Chateau de Roqueperlic,81490 Noailhac Tarn</t>
  </si>
  <si>
    <t>10 Quai Tourcaudiere, Castres (Tarn), France</t>
  </si>
  <si>
    <t>05.63.59.04.53</t>
  </si>
  <si>
    <t>https://www.tourisme-tarn.com/hotel/hotel-riviere/</t>
  </si>
  <si>
    <t>2 Rue Victor Hugo, 31000 Toulouse, France</t>
  </si>
  <si>
    <t>+33 (0)5 61 21 62 40</t>
  </si>
  <si>
    <t>https://wilson.hotel-oursblanc.com/eng/</t>
  </si>
  <si>
    <t>Blanc Senors Wilson (no such name)</t>
  </si>
  <si>
    <t>Les Promenades,81110 Dourgne</t>
  </si>
  <si>
    <t>05 63 50 31 12</t>
  </si>
  <si>
    <t>https://www.hotel-montagnenoire-dourgne.com/</t>
  </si>
  <si>
    <t>34 Bd Gambetta 31250 Revel</t>
  </si>
  <si>
    <t>+33 (0) 5 61 83 50 50</t>
  </si>
  <si>
    <t>https://www.hotelrestaurantdumidi.com/?page=contact</t>
  </si>
  <si>
    <t>???</t>
  </si>
  <si>
    <t> Aire de Port Lauragais - A 61, 31290 Avignonet-de-Lauragais, France –</t>
  </si>
  <si>
    <t>+33 (0)5 34 66 20 13</t>
  </si>
  <si>
    <t>https://www.maisonjosephine.org/en/homepage</t>
  </si>
  <si>
    <t>1 rue des Ecoles, 31290 Villenouvelle France</t>
  </si>
  <si>
    <t>Address</t>
  </si>
  <si>
    <t>phone</t>
  </si>
  <si>
    <t>Web</t>
  </si>
  <si>
    <t>https://www.lagaroffe.fr/</t>
  </si>
  <si>
    <t>35 chemin du Gayné, 31820 Pibrac</t>
  </si>
  <si>
    <t>06 89 69 50 25</t>
  </si>
  <si>
    <t>Date</t>
  </si>
  <si>
    <t>wk</t>
  </si>
  <si>
    <t>www.sanmartinpinario.eu</t>
  </si>
  <si>
    <t>(+34) 981 560 282</t>
  </si>
  <si>
    <t>Plaza de la Inmaculada nº 3 15704 Santiago de Compostela </t>
  </si>
  <si>
    <t>http://www.hotelopino.com/index.php/en/</t>
  </si>
  <si>
    <t> +34 981 511 035</t>
  </si>
  <si>
    <t>A Rúa, 9, Arca - 15821 O Pino - (A Coruña)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</si>
</sst>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16" fontId="3" fillId="0" borderId="1" xfId="0" applyNumberFormat="1" applyFont="1" applyBorder="1"/>
    <xf numFmtId="0" fontId="5" fillId="0" borderId="1" xfId="1" applyBorder="1"/>
    <xf numFmtId="0" fontId="3" fillId="4" borderId="1" xfId="0" applyFont="1" applyFill="1" applyBorder="1"/>
    <xf numFmtId="0" fontId="4" fillId="4" borderId="1" xfId="0" applyFont="1" applyFill="1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1" applyBorder="1" applyAlignment="1" applyProtection="1">
      <alignment horizontal="left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4" borderId="1" xfId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5" fillId="3" borderId="1" xfId="1" applyFill="1" applyBorder="1" applyAlignment="1" applyProtection="1">
      <alignment horizontal="left"/>
    </xf>
    <xf numFmtId="0" fontId="5" fillId="4" borderId="1" xfId="1" applyFill="1" applyBorder="1"/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Border="1"/>
    <xf numFmtId="2" fontId="4" fillId="0" borderId="1" xfId="0" applyNumberFormat="1" applyFont="1" applyBorder="1"/>
    <xf numFmtId="0" fontId="5" fillId="0" borderId="1" xfId="1" applyBorder="1" applyAlignment="1" applyProtection="1"/>
    <xf numFmtId="0" fontId="6" fillId="3" borderId="1" xfId="0" applyFont="1" applyFill="1" applyBorder="1" applyAlignment="1">
      <alignment horizontal="left"/>
    </xf>
    <xf numFmtId="0" fontId="5" fillId="4" borderId="1" xfId="1" applyFill="1" applyBorder="1" applyAlignment="1" applyProtection="1"/>
    <xf numFmtId="0" fontId="1" fillId="2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2" fontId="4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1" xfId="0" applyFont="1" applyFill="1" applyBorder="1"/>
    <xf numFmtId="0" fontId="4" fillId="3" borderId="1" xfId="0" applyFont="1" applyFill="1" applyBorder="1"/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" fontId="3" fillId="0" borderId="2" xfId="0" applyNumberFormat="1" applyFont="1" applyBorder="1" applyAlignment="1">
      <alignment horizontal="center" vertical="top"/>
    </xf>
    <xf numFmtId="16" fontId="3" fillId="0" borderId="2" xfId="0" applyNumberFormat="1" applyFont="1" applyBorder="1"/>
    <xf numFmtId="16" fontId="3" fillId="3" borderId="2" xfId="0" applyNumberFormat="1" applyFont="1" applyFill="1" applyBorder="1"/>
    <xf numFmtId="16" fontId="0" fillId="0" borderId="2" xfId="0" applyNumberFormat="1" applyBorder="1" applyAlignment="1">
      <alignment horizontal="left"/>
    </xf>
    <xf numFmtId="16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16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Font="1"/>
    <xf numFmtId="0" fontId="5" fillId="0" borderId="0" xfId="1"/>
    <xf numFmtId="16" fontId="3" fillId="4" borderId="2" xfId="0" applyNumberFormat="1" applyFont="1" applyFill="1" applyBorder="1" applyAlignment="1">
      <alignment horizontal="center" vertical="top"/>
    </xf>
    <xf numFmtId="16" fontId="3" fillId="4" borderId="1" xfId="0" applyNumberFormat="1" applyFont="1" applyFill="1" applyBorder="1"/>
    <xf numFmtId="16" fontId="3" fillId="4" borderId="2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7" fillId="4" borderId="1" xfId="1" applyFont="1" applyFill="1" applyBorder="1"/>
    <xf numFmtId="16" fontId="3" fillId="3" borderId="1" xfId="0" applyNumberFormat="1" applyFont="1" applyFill="1" applyBorder="1"/>
    <xf numFmtId="0" fontId="5" fillId="3" borderId="1" xfId="1" applyFill="1" applyBorder="1"/>
    <xf numFmtId="164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3" borderId="0" xfId="1" applyFill="1" applyBorder="1" applyAlignment="1" applyProtection="1">
      <alignment horizontal="left"/>
    </xf>
    <xf numFmtId="16" fontId="0" fillId="4" borderId="2" xfId="0" applyNumberForma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5" fillId="4" borderId="1" xfId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16" fontId="3" fillId="4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 vertical="top"/>
    </xf>
    <xf numFmtId="16" fontId="3" fillId="5" borderId="2" xfId="0" applyNumberFormat="1" applyFont="1" applyFill="1" applyBorder="1"/>
    <xf numFmtId="16" fontId="3" fillId="5" borderId="1" xfId="0" applyNumberFormat="1" applyFont="1" applyFill="1" applyBorder="1"/>
    <xf numFmtId="16" fontId="8" fillId="3" borderId="2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telamphitheatre.fr/" TargetMode="External"/><Relationship Id="rId13" Type="http://schemas.openxmlformats.org/officeDocument/2006/relationships/hyperlink" Target="http://www.casateodora.com/" TargetMode="External"/><Relationship Id="rId18" Type="http://schemas.openxmlformats.org/officeDocument/2006/relationships/hyperlink" Target="http://www.sanmartinpinario.eu/" TargetMode="External"/><Relationship Id="rId26" Type="http://schemas.openxmlformats.org/officeDocument/2006/relationships/hyperlink" Target="https://www.hotel-vauvert.com/en/contact-hotel-vauvert/" TargetMode="External"/><Relationship Id="rId3" Type="http://schemas.openxmlformats.org/officeDocument/2006/relationships/hyperlink" Target="https://www.gitedelatour.net/" TargetMode="External"/><Relationship Id="rId21" Type="http://schemas.openxmlformats.org/officeDocument/2006/relationships/hyperlink" Target="http://villafrancaplaza.com/" TargetMode="External"/><Relationship Id="rId7" Type="http://schemas.openxmlformats.org/officeDocument/2006/relationships/hyperlink" Target="https://roqueperlic.com/" TargetMode="External"/><Relationship Id="rId12" Type="http://schemas.openxmlformats.org/officeDocument/2006/relationships/hyperlink" Target="http://www.hotelcebreiro.com/" TargetMode="External"/><Relationship Id="rId17" Type="http://schemas.openxmlformats.org/officeDocument/2006/relationships/hyperlink" Target="http://www.sanmartinpinario.eu/" TargetMode="External"/><Relationship Id="rId25" Type="http://schemas.openxmlformats.org/officeDocument/2006/relationships/hyperlink" Target="https://www.hotelamphitheatre.fr/" TargetMode="External"/><Relationship Id="rId2" Type="http://schemas.openxmlformats.org/officeDocument/2006/relationships/hyperlink" Target="https://le-bois-des-frenes.business.site/" TargetMode="External"/><Relationship Id="rId16" Type="http://schemas.openxmlformats.org/officeDocument/2006/relationships/hyperlink" Target="http://www.laposadadegaspar.com/" TargetMode="External"/><Relationship Id="rId20" Type="http://schemas.openxmlformats.org/officeDocument/2006/relationships/hyperlink" Target="http://www.hotelparisdeleon.com/" TargetMode="External"/><Relationship Id="rId29" Type="http://schemas.openxmlformats.org/officeDocument/2006/relationships/hyperlink" Target="https://www.hotel-milos.fr/welcome-hotel-milos-montpellier" TargetMode="External"/><Relationship Id="rId1" Type="http://schemas.openxmlformats.org/officeDocument/2006/relationships/hyperlink" Target="http://www.hotel-aragon.fr/" TargetMode="External"/><Relationship Id="rId6" Type="http://schemas.openxmlformats.org/officeDocument/2006/relationships/hyperlink" Target="https://www.tourisme-occitanie.com/la-pergola/la-salvetat-sur-agout" TargetMode="External"/><Relationship Id="rId11" Type="http://schemas.openxmlformats.org/officeDocument/2006/relationships/hyperlink" Target="http://www.lacasaelcura.com/" TargetMode="External"/><Relationship Id="rId24" Type="http://schemas.openxmlformats.org/officeDocument/2006/relationships/hyperlink" Target="https://www.hotel-milos.f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pageloisirs.com/durand" TargetMode="External"/><Relationship Id="rId15" Type="http://schemas.openxmlformats.org/officeDocument/2006/relationships/hyperlink" Target="http://www.boadilladelcamino.com/" TargetMode="External"/><Relationship Id="rId23" Type="http://schemas.openxmlformats.org/officeDocument/2006/relationships/hyperlink" Target="http://www.english.hotelduquesdenajera.com/thehotel.html" TargetMode="External"/><Relationship Id="rId28" Type="http://schemas.openxmlformats.org/officeDocument/2006/relationships/hyperlink" Target="http://www.pageloisirs.com/durand" TargetMode="External"/><Relationship Id="rId10" Type="http://schemas.openxmlformats.org/officeDocument/2006/relationships/hyperlink" Target="http://www.hotelmonaco.es/" TargetMode="External"/><Relationship Id="rId19" Type="http://schemas.openxmlformats.org/officeDocument/2006/relationships/hyperlink" Target="http://www.hotelnorteylondres.com/" TargetMode="External"/><Relationship Id="rId31" Type="http://schemas.openxmlformats.org/officeDocument/2006/relationships/hyperlink" Target="https://www.hotel-aragon.fr/" TargetMode="External"/><Relationship Id="rId4" Type="http://schemas.openxmlformats.org/officeDocument/2006/relationships/hyperlink" Target="http://www.ledomainedeflo.fr/index.html" TargetMode="External"/><Relationship Id="rId9" Type="http://schemas.openxmlformats.org/officeDocument/2006/relationships/hyperlink" Target="http://www.english.hotelduquesdenajera.com/thehotel.html" TargetMode="External"/><Relationship Id="rId14" Type="http://schemas.openxmlformats.org/officeDocument/2006/relationships/hyperlink" Target="http://www.casa-rectoral-lestedo.com/" TargetMode="External"/><Relationship Id="rId22" Type="http://schemas.openxmlformats.org/officeDocument/2006/relationships/hyperlink" Target="https://www.gitedelatour.net/" TargetMode="External"/><Relationship Id="rId27" Type="http://schemas.openxmlformats.org/officeDocument/2006/relationships/hyperlink" Target="https://hotel-restaurant-saintguilhemledesert.com/" TargetMode="External"/><Relationship Id="rId30" Type="http://schemas.openxmlformats.org/officeDocument/2006/relationships/hyperlink" Target="https://www.lescampe-restaurant-lun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2"/>
  <sheetViews>
    <sheetView tabSelected="1" zoomScaleNormal="100" workbookViewId="0">
      <selection activeCell="O111" sqref="O111:O112"/>
    </sheetView>
  </sheetViews>
  <sheetFormatPr defaultColWidth="9.140625" defaultRowHeight="15.75" x14ac:dyDescent="0.25"/>
  <cols>
    <col min="1" max="1" width="4.85546875" style="2" customWidth="1"/>
    <col min="2" max="2" width="3.5703125" style="2" customWidth="1"/>
    <col min="3" max="3" width="8.28515625" style="2" customWidth="1"/>
    <col min="4" max="4" width="5.28515625" style="2" customWidth="1"/>
    <col min="5" max="5" width="6" style="30" customWidth="1"/>
    <col min="6" max="6" width="7" style="39" customWidth="1"/>
    <col min="7" max="7" width="7.5703125" style="30" customWidth="1"/>
    <col min="8" max="8" width="30.28515625" style="4" bestFit="1" customWidth="1"/>
    <col min="9" max="9" width="34.28515625" style="3" bestFit="1" customWidth="1"/>
    <col min="10" max="10" width="3.140625" style="2" customWidth="1"/>
    <col min="11" max="11" width="5.28515625" style="2" customWidth="1"/>
    <col min="12" max="12" width="4.42578125" style="30" customWidth="1"/>
    <col min="13" max="13" width="66.85546875" style="2" customWidth="1"/>
    <col min="14" max="14" width="26.140625" style="30" customWidth="1"/>
    <col min="15" max="15" width="62.7109375" style="2" customWidth="1"/>
    <col min="16" max="16" width="10" style="61" customWidth="1"/>
    <col min="17" max="17" width="26.7109375" style="2" customWidth="1"/>
    <col min="18" max="16384" width="9.140625" style="2"/>
  </cols>
  <sheetData>
    <row r="1" spans="1:55" s="1" customFormat="1" x14ac:dyDescent="0.25">
      <c r="A1" s="1" t="s">
        <v>187</v>
      </c>
      <c r="B1" s="1" t="s">
        <v>188</v>
      </c>
      <c r="C1" s="51" t="s">
        <v>265</v>
      </c>
      <c r="D1" s="1" t="s">
        <v>266</v>
      </c>
      <c r="E1" s="34" t="s">
        <v>0</v>
      </c>
      <c r="F1" s="35" t="s">
        <v>7</v>
      </c>
      <c r="G1" s="34" t="s">
        <v>6</v>
      </c>
      <c r="H1" s="1" t="s">
        <v>1</v>
      </c>
      <c r="I1" s="23" t="s">
        <v>2</v>
      </c>
      <c r="J1" s="1" t="s">
        <v>3</v>
      </c>
      <c r="K1" s="1" t="s">
        <v>4</v>
      </c>
      <c r="L1" s="29" t="s">
        <v>5</v>
      </c>
      <c r="M1" s="1" t="s">
        <v>259</v>
      </c>
      <c r="N1" s="1" t="s">
        <v>260</v>
      </c>
      <c r="O1" s="1" t="s">
        <v>261</v>
      </c>
      <c r="P1" s="49"/>
    </row>
    <row r="2" spans="1:55" s="42" customFormat="1" x14ac:dyDescent="0.25">
      <c r="A2" s="49">
        <v>1</v>
      </c>
      <c r="B2" s="49"/>
      <c r="C2" s="56">
        <v>44709</v>
      </c>
      <c r="D2" s="49" t="s">
        <v>182</v>
      </c>
      <c r="E2" s="8">
        <v>0</v>
      </c>
      <c r="F2" s="45"/>
      <c r="G2" s="44"/>
      <c r="H2" s="8" t="s">
        <v>178</v>
      </c>
      <c r="I2" s="46"/>
      <c r="J2" s="43"/>
      <c r="K2" s="43"/>
      <c r="L2" s="47"/>
      <c r="M2" s="48"/>
      <c r="N2" s="63"/>
      <c r="O2" s="48"/>
      <c r="P2" s="8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</row>
    <row r="3" spans="1:55" s="42" customFormat="1" x14ac:dyDescent="0.25">
      <c r="A3" s="49">
        <f>A2+1</f>
        <v>2</v>
      </c>
      <c r="B3" s="49"/>
      <c r="C3" s="56">
        <v>44710</v>
      </c>
      <c r="D3" s="49" t="s">
        <v>179</v>
      </c>
      <c r="E3" s="8">
        <v>1</v>
      </c>
      <c r="F3" s="45"/>
      <c r="G3" s="44"/>
      <c r="H3" s="8" t="s">
        <v>184</v>
      </c>
      <c r="I3" s="9" t="s">
        <v>18</v>
      </c>
      <c r="J3" s="8" t="s">
        <v>153</v>
      </c>
      <c r="K3" s="8" t="s">
        <v>16</v>
      </c>
      <c r="L3" s="57">
        <v>0</v>
      </c>
      <c r="M3" s="5" t="s">
        <v>189</v>
      </c>
      <c r="N3" s="5" t="s">
        <v>190</v>
      </c>
      <c r="O3" s="5" t="s">
        <v>199</v>
      </c>
      <c r="P3" s="8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</row>
    <row r="4" spans="1:55" s="42" customFormat="1" x14ac:dyDescent="0.25">
      <c r="A4" s="49">
        <f t="shared" ref="A4:A67" si="0">A3+1</f>
        <v>3</v>
      </c>
      <c r="B4" s="49"/>
      <c r="C4" s="86">
        <v>44711</v>
      </c>
      <c r="D4" s="70" t="s">
        <v>177</v>
      </c>
      <c r="E4" s="33">
        <v>1</v>
      </c>
      <c r="F4" s="79"/>
      <c r="G4" s="80"/>
      <c r="H4" s="33" t="s">
        <v>8</v>
      </c>
      <c r="I4" s="81" t="s">
        <v>18</v>
      </c>
      <c r="J4" s="33" t="s">
        <v>153</v>
      </c>
      <c r="K4" s="33" t="s">
        <v>16</v>
      </c>
      <c r="L4" s="82">
        <v>0</v>
      </c>
      <c r="M4" s="83"/>
      <c r="N4" s="84"/>
      <c r="O4" s="83"/>
      <c r="P4" s="85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</row>
    <row r="5" spans="1:55" s="5" customFormat="1" x14ac:dyDescent="0.25">
      <c r="A5" s="49">
        <f t="shared" si="0"/>
        <v>4</v>
      </c>
      <c r="B5" s="8"/>
      <c r="C5" s="67">
        <v>44712</v>
      </c>
      <c r="D5" s="70" t="s">
        <v>185</v>
      </c>
      <c r="E5" s="33">
        <v>1</v>
      </c>
      <c r="F5" s="38">
        <v>0</v>
      </c>
      <c r="G5" s="33">
        <v>0</v>
      </c>
      <c r="H5" s="33" t="s">
        <v>8</v>
      </c>
      <c r="I5" s="81" t="s">
        <v>18</v>
      </c>
      <c r="J5" s="33" t="s">
        <v>153</v>
      </c>
      <c r="K5" s="33" t="s">
        <v>16</v>
      </c>
      <c r="L5" s="33">
        <v>0</v>
      </c>
      <c r="M5" s="50"/>
      <c r="N5" s="50"/>
      <c r="O5" s="50"/>
      <c r="P5" s="85"/>
      <c r="U5" s="48"/>
      <c r="V5" s="48"/>
    </row>
    <row r="6" spans="1:55" x14ac:dyDescent="0.25">
      <c r="A6" s="49">
        <f t="shared" si="0"/>
        <v>5</v>
      </c>
      <c r="B6" s="6">
        <v>1</v>
      </c>
      <c r="C6" s="87">
        <v>44713</v>
      </c>
      <c r="D6" s="8" t="s">
        <v>183</v>
      </c>
      <c r="E6" s="8">
        <v>1</v>
      </c>
      <c r="F6" s="37">
        <f t="shared" ref="F6:F32" si="1">G6/1.6</f>
        <v>13.062499999999998</v>
      </c>
      <c r="G6" s="32">
        <v>20.9</v>
      </c>
      <c r="H6" s="6" t="s">
        <v>9</v>
      </c>
      <c r="I6" s="11" t="s">
        <v>158</v>
      </c>
      <c r="J6" s="6" t="s">
        <v>153</v>
      </c>
      <c r="K6" s="6" t="s">
        <v>16</v>
      </c>
      <c r="L6" s="32">
        <v>1</v>
      </c>
      <c r="M6" s="2" t="s">
        <v>191</v>
      </c>
      <c r="N6" s="30" t="s">
        <v>192</v>
      </c>
      <c r="O6" s="2" t="s">
        <v>198</v>
      </c>
      <c r="P6" s="85"/>
      <c r="U6" s="5"/>
      <c r="V6" s="5"/>
    </row>
    <row r="7" spans="1:55" x14ac:dyDescent="0.25">
      <c r="A7" s="49">
        <f t="shared" si="0"/>
        <v>6</v>
      </c>
      <c r="B7" s="6">
        <v>2</v>
      </c>
      <c r="C7" s="52">
        <v>44714</v>
      </c>
      <c r="D7" s="10" t="s">
        <v>180</v>
      </c>
      <c r="E7" s="32">
        <v>1</v>
      </c>
      <c r="F7" s="37">
        <f t="shared" si="1"/>
        <v>10.562499999999998</v>
      </c>
      <c r="G7" s="32">
        <v>16.899999999999999</v>
      </c>
      <c r="H7" s="6" t="s">
        <v>21</v>
      </c>
      <c r="I7" s="11" t="s">
        <v>37</v>
      </c>
      <c r="J7" s="6" t="s">
        <v>153</v>
      </c>
      <c r="K7" s="6" t="s">
        <v>16</v>
      </c>
      <c r="L7" s="32">
        <v>1</v>
      </c>
      <c r="M7" s="2" t="s">
        <v>200</v>
      </c>
      <c r="N7" s="30" t="s">
        <v>201</v>
      </c>
      <c r="O7" s="66" t="s">
        <v>202</v>
      </c>
      <c r="P7" s="85"/>
    </row>
    <row r="8" spans="1:55" x14ac:dyDescent="0.25">
      <c r="A8" s="49">
        <f t="shared" si="0"/>
        <v>7</v>
      </c>
      <c r="B8" s="6"/>
      <c r="C8" s="67">
        <v>44715</v>
      </c>
      <c r="D8" s="68" t="s">
        <v>181</v>
      </c>
      <c r="E8" s="33">
        <v>1</v>
      </c>
      <c r="F8" s="38"/>
      <c r="G8" s="33"/>
      <c r="H8" s="12" t="s">
        <v>21</v>
      </c>
      <c r="I8" s="22" t="s">
        <v>37</v>
      </c>
      <c r="J8" s="12" t="s">
        <v>153</v>
      </c>
      <c r="K8" s="12" t="s">
        <v>16</v>
      </c>
      <c r="L8" s="33">
        <v>0</v>
      </c>
      <c r="O8" s="66"/>
      <c r="P8" s="85"/>
    </row>
    <row r="9" spans="1:55" x14ac:dyDescent="0.25">
      <c r="A9" s="49">
        <f t="shared" si="0"/>
        <v>8</v>
      </c>
      <c r="B9" s="6">
        <v>3</v>
      </c>
      <c r="C9" s="87">
        <v>44716</v>
      </c>
      <c r="D9" s="72" t="s">
        <v>182</v>
      </c>
      <c r="E9" s="32">
        <v>1</v>
      </c>
      <c r="F9" s="37">
        <f t="shared" si="1"/>
        <v>15</v>
      </c>
      <c r="G9" s="32">
        <v>24</v>
      </c>
      <c r="H9" s="6" t="s">
        <v>22</v>
      </c>
      <c r="I9" s="11" t="s">
        <v>215</v>
      </c>
      <c r="J9" s="6" t="s">
        <v>153</v>
      </c>
      <c r="K9" s="6" t="s">
        <v>16</v>
      </c>
      <c r="L9" s="32">
        <v>1</v>
      </c>
      <c r="M9" s="2" t="s">
        <v>203</v>
      </c>
      <c r="N9" s="30" t="s">
        <v>204</v>
      </c>
      <c r="O9" s="66" t="s">
        <v>205</v>
      </c>
      <c r="P9" s="85"/>
    </row>
    <row r="10" spans="1:55" x14ac:dyDescent="0.25">
      <c r="A10" s="49">
        <f t="shared" si="0"/>
        <v>9</v>
      </c>
      <c r="B10" s="6">
        <v>4</v>
      </c>
      <c r="C10" s="52">
        <v>44717</v>
      </c>
      <c r="D10" s="49" t="s">
        <v>179</v>
      </c>
      <c r="E10" s="32">
        <v>1</v>
      </c>
      <c r="F10" s="37">
        <f t="shared" si="1"/>
        <v>10.625</v>
      </c>
      <c r="G10" s="32">
        <v>17</v>
      </c>
      <c r="H10" s="6" t="s">
        <v>10</v>
      </c>
      <c r="I10" s="11" t="s">
        <v>159</v>
      </c>
      <c r="J10" s="6" t="s">
        <v>153</v>
      </c>
      <c r="K10" s="6" t="s">
        <v>16</v>
      </c>
      <c r="L10" s="32">
        <v>1</v>
      </c>
      <c r="M10" s="2" t="s">
        <v>208</v>
      </c>
      <c r="N10" s="30" t="s">
        <v>207</v>
      </c>
      <c r="O10" s="66" t="s">
        <v>206</v>
      </c>
      <c r="P10" s="85"/>
    </row>
    <row r="11" spans="1:55" x14ac:dyDescent="0.25">
      <c r="A11" s="49">
        <f t="shared" si="0"/>
        <v>10</v>
      </c>
      <c r="B11" s="6">
        <v>5</v>
      </c>
      <c r="C11" s="52">
        <v>44718</v>
      </c>
      <c r="D11" s="49" t="s">
        <v>177</v>
      </c>
      <c r="E11" s="32">
        <v>1</v>
      </c>
      <c r="F11" s="37">
        <f t="shared" si="1"/>
        <v>9.1874999999999982</v>
      </c>
      <c r="G11" s="32">
        <v>14.7</v>
      </c>
      <c r="H11" s="6" t="s">
        <v>15</v>
      </c>
      <c r="I11" s="11" t="s">
        <v>20</v>
      </c>
      <c r="J11" s="6" t="s">
        <v>153</v>
      </c>
      <c r="K11" s="6" t="s">
        <v>16</v>
      </c>
      <c r="L11" s="32">
        <v>1</v>
      </c>
      <c r="M11" s="2" t="s">
        <v>210</v>
      </c>
      <c r="N11" s="30" t="s">
        <v>211</v>
      </c>
      <c r="O11" s="66" t="s">
        <v>209</v>
      </c>
      <c r="P11" s="85"/>
    </row>
    <row r="12" spans="1:55" x14ac:dyDescent="0.25">
      <c r="A12" s="49">
        <f t="shared" si="0"/>
        <v>11</v>
      </c>
      <c r="B12" s="6">
        <v>6</v>
      </c>
      <c r="C12" s="52">
        <v>44719</v>
      </c>
      <c r="D12" s="49" t="s">
        <v>185</v>
      </c>
      <c r="E12" s="32">
        <v>1</v>
      </c>
      <c r="F12" s="37">
        <f t="shared" si="1"/>
        <v>12.437499999999998</v>
      </c>
      <c r="G12" s="32">
        <v>19.899999999999999</v>
      </c>
      <c r="H12" s="6" t="s">
        <v>11</v>
      </c>
      <c r="I12" s="11" t="s">
        <v>17</v>
      </c>
      <c r="J12" s="6" t="s">
        <v>153</v>
      </c>
      <c r="K12" s="6" t="s">
        <v>16</v>
      </c>
      <c r="L12" s="32">
        <v>1</v>
      </c>
      <c r="M12" s="2" t="s">
        <v>212</v>
      </c>
      <c r="N12" s="30">
        <v>33617964337</v>
      </c>
      <c r="O12" s="2" t="s">
        <v>213</v>
      </c>
      <c r="P12" s="85"/>
    </row>
    <row r="13" spans="1:55" x14ac:dyDescent="0.25">
      <c r="A13" s="49">
        <f t="shared" si="0"/>
        <v>12</v>
      </c>
      <c r="B13" s="6">
        <v>7</v>
      </c>
      <c r="C13" s="52">
        <v>44720</v>
      </c>
      <c r="D13" s="8" t="s">
        <v>183</v>
      </c>
      <c r="E13" s="32">
        <v>1</v>
      </c>
      <c r="F13" s="37">
        <f t="shared" ref="F13" si="2">G13/1.6</f>
        <v>13.3125</v>
      </c>
      <c r="G13" s="37">
        <v>21.3</v>
      </c>
      <c r="H13" s="6" t="s">
        <v>12</v>
      </c>
      <c r="I13" s="11" t="s">
        <v>214</v>
      </c>
      <c r="J13" s="6" t="s">
        <v>153</v>
      </c>
      <c r="K13" s="6" t="s">
        <v>16</v>
      </c>
      <c r="L13" s="32">
        <v>1</v>
      </c>
      <c r="M13" s="2" t="s">
        <v>218</v>
      </c>
      <c r="N13" s="30" t="s">
        <v>216</v>
      </c>
      <c r="O13" s="66" t="s">
        <v>217</v>
      </c>
      <c r="P13" s="85"/>
    </row>
    <row r="14" spans="1:55" x14ac:dyDescent="0.25">
      <c r="A14" s="49">
        <f t="shared" si="0"/>
        <v>13</v>
      </c>
      <c r="B14" s="6"/>
      <c r="C14" s="88">
        <v>44721</v>
      </c>
      <c r="D14" s="89" t="s">
        <v>180</v>
      </c>
      <c r="E14" s="33">
        <v>1</v>
      </c>
      <c r="F14" s="38">
        <f t="shared" si="1"/>
        <v>0</v>
      </c>
      <c r="G14" s="38">
        <v>0</v>
      </c>
      <c r="H14" s="12" t="s">
        <v>12</v>
      </c>
      <c r="I14" s="22" t="s">
        <v>38</v>
      </c>
      <c r="J14" s="12" t="s">
        <v>153</v>
      </c>
      <c r="K14" s="12" t="s">
        <v>16</v>
      </c>
      <c r="L14" s="33">
        <v>0</v>
      </c>
      <c r="P14" s="85"/>
    </row>
    <row r="15" spans="1:55" x14ac:dyDescent="0.25">
      <c r="A15" s="49">
        <f t="shared" si="0"/>
        <v>14</v>
      </c>
      <c r="B15" s="6">
        <v>8</v>
      </c>
      <c r="C15" s="54">
        <v>44722</v>
      </c>
      <c r="D15" s="72" t="s">
        <v>181</v>
      </c>
      <c r="E15" s="8">
        <v>1</v>
      </c>
      <c r="F15" s="37">
        <f t="shared" si="1"/>
        <v>14.375</v>
      </c>
      <c r="G15" s="32">
        <v>23</v>
      </c>
      <c r="H15" s="6" t="s">
        <v>13</v>
      </c>
      <c r="I15" s="11" t="s">
        <v>19</v>
      </c>
      <c r="J15" s="6" t="s">
        <v>153</v>
      </c>
      <c r="K15" s="6" t="s">
        <v>16</v>
      </c>
      <c r="L15" s="32">
        <v>1</v>
      </c>
      <c r="M15" s="2" t="s">
        <v>221</v>
      </c>
      <c r="N15" s="30" t="s">
        <v>222</v>
      </c>
      <c r="O15" s="2" t="s">
        <v>220</v>
      </c>
      <c r="P15" s="85"/>
    </row>
    <row r="16" spans="1:55" x14ac:dyDescent="0.25">
      <c r="A16" s="49">
        <f t="shared" si="0"/>
        <v>15</v>
      </c>
      <c r="B16" s="6">
        <v>9</v>
      </c>
      <c r="C16" s="53">
        <v>44723</v>
      </c>
      <c r="D16" s="10" t="s">
        <v>182</v>
      </c>
      <c r="E16" s="32">
        <v>1</v>
      </c>
      <c r="F16" s="37">
        <f t="shared" si="1"/>
        <v>8.8125</v>
      </c>
      <c r="G16" s="32">
        <v>14.1</v>
      </c>
      <c r="H16" s="6" t="s">
        <v>14</v>
      </c>
      <c r="I16" s="11" t="s">
        <v>160</v>
      </c>
      <c r="J16" s="6" t="s">
        <v>153</v>
      </c>
      <c r="K16" s="6" t="s">
        <v>16</v>
      </c>
      <c r="L16" s="32">
        <v>1</v>
      </c>
      <c r="M16" s="65" t="s">
        <v>197</v>
      </c>
      <c r="N16" s="30" t="s">
        <v>223</v>
      </c>
      <c r="O16" s="66" t="s">
        <v>224</v>
      </c>
      <c r="P16" s="85"/>
    </row>
    <row r="17" spans="1:16" x14ac:dyDescent="0.25">
      <c r="A17" s="49">
        <f t="shared" si="0"/>
        <v>16</v>
      </c>
      <c r="B17" s="6">
        <v>10</v>
      </c>
      <c r="C17" s="53">
        <v>44724</v>
      </c>
      <c r="D17" s="49" t="s">
        <v>179</v>
      </c>
      <c r="E17" s="32">
        <v>1</v>
      </c>
      <c r="F17" s="37">
        <f t="shared" si="1"/>
        <v>16.499999999999996</v>
      </c>
      <c r="G17" s="32">
        <v>26.4</v>
      </c>
      <c r="H17" s="6" t="s">
        <v>193</v>
      </c>
      <c r="I17" s="11" t="s">
        <v>196</v>
      </c>
      <c r="J17" s="6" t="s">
        <v>153</v>
      </c>
      <c r="K17" s="6" t="s">
        <v>16</v>
      </c>
      <c r="L17" s="32">
        <v>1</v>
      </c>
      <c r="M17" s="65" t="s">
        <v>194</v>
      </c>
      <c r="N17" s="30" t="s">
        <v>195</v>
      </c>
      <c r="O17" s="2" t="s">
        <v>225</v>
      </c>
      <c r="P17" s="85"/>
    </row>
    <row r="18" spans="1:16" x14ac:dyDescent="0.25">
      <c r="A18" s="49">
        <f t="shared" si="0"/>
        <v>17</v>
      </c>
      <c r="B18" s="6"/>
      <c r="C18" s="69">
        <v>44725</v>
      </c>
      <c r="D18" s="70" t="s">
        <v>177</v>
      </c>
      <c r="E18" s="33">
        <v>1</v>
      </c>
      <c r="F18" s="38"/>
      <c r="G18" s="33"/>
      <c r="H18" s="12" t="s">
        <v>193</v>
      </c>
      <c r="I18" s="71" t="s">
        <v>196</v>
      </c>
      <c r="J18" s="12" t="s">
        <v>153</v>
      </c>
      <c r="K18" s="12" t="s">
        <v>16</v>
      </c>
      <c r="L18" s="33">
        <v>0</v>
      </c>
      <c r="M18" s="65"/>
      <c r="P18" s="85"/>
    </row>
    <row r="19" spans="1:16" x14ac:dyDescent="0.25">
      <c r="A19" s="49">
        <f t="shared" si="0"/>
        <v>18</v>
      </c>
      <c r="B19" s="6">
        <v>11</v>
      </c>
      <c r="C19" s="54">
        <v>44726</v>
      </c>
      <c r="D19" s="49" t="s">
        <v>185</v>
      </c>
      <c r="E19" s="32">
        <v>1</v>
      </c>
      <c r="F19" s="37">
        <f t="shared" si="1"/>
        <v>17.375</v>
      </c>
      <c r="G19" s="32">
        <v>27.8</v>
      </c>
      <c r="H19" s="6" t="s">
        <v>23</v>
      </c>
      <c r="I19" s="11" t="s">
        <v>39</v>
      </c>
      <c r="J19" s="6" t="s">
        <v>153</v>
      </c>
      <c r="K19" s="6" t="s">
        <v>16</v>
      </c>
      <c r="L19" s="32">
        <v>1</v>
      </c>
      <c r="M19" s="2" t="s">
        <v>228</v>
      </c>
      <c r="N19" s="30" t="s">
        <v>227</v>
      </c>
      <c r="O19" s="2" t="s">
        <v>226</v>
      </c>
      <c r="P19" s="85"/>
    </row>
    <row r="20" spans="1:16" x14ac:dyDescent="0.25">
      <c r="A20" s="49">
        <f t="shared" si="0"/>
        <v>19</v>
      </c>
      <c r="B20" s="6">
        <v>12</v>
      </c>
      <c r="C20" s="53">
        <v>44727</v>
      </c>
      <c r="D20" s="8" t="s">
        <v>183</v>
      </c>
      <c r="E20" s="32">
        <v>1</v>
      </c>
      <c r="F20" s="37">
        <f t="shared" si="1"/>
        <v>14.0625</v>
      </c>
      <c r="G20" s="32">
        <v>22.5</v>
      </c>
      <c r="H20" s="6" t="s">
        <v>24</v>
      </c>
      <c r="I20" s="11" t="s">
        <v>40</v>
      </c>
      <c r="J20" s="6" t="s">
        <v>153</v>
      </c>
      <c r="K20" s="6" t="s">
        <v>16</v>
      </c>
      <c r="L20" s="32">
        <v>1</v>
      </c>
      <c r="M20" s="2" t="s">
        <v>231</v>
      </c>
      <c r="N20" s="30" t="s">
        <v>229</v>
      </c>
      <c r="O20" s="66" t="s">
        <v>230</v>
      </c>
      <c r="P20" s="85"/>
    </row>
    <row r="21" spans="1:16" x14ac:dyDescent="0.25">
      <c r="A21" s="49">
        <f t="shared" si="0"/>
        <v>20</v>
      </c>
      <c r="B21" s="6">
        <v>13</v>
      </c>
      <c r="C21" s="53">
        <v>44728</v>
      </c>
      <c r="D21" s="10" t="s">
        <v>180</v>
      </c>
      <c r="E21" s="32">
        <v>1</v>
      </c>
      <c r="F21" s="37">
        <f t="shared" si="1"/>
        <v>13.374999999999998</v>
      </c>
      <c r="G21" s="32">
        <v>21.4</v>
      </c>
      <c r="H21" s="6" t="s">
        <v>25</v>
      </c>
      <c r="I21" s="11" t="s">
        <v>41</v>
      </c>
      <c r="J21" s="6" t="s">
        <v>153</v>
      </c>
      <c r="K21" s="6" t="s">
        <v>16</v>
      </c>
      <c r="L21" s="32">
        <v>1</v>
      </c>
      <c r="M21" s="2" t="s">
        <v>219</v>
      </c>
      <c r="N21" s="30" t="s">
        <v>237</v>
      </c>
      <c r="O21" s="2" t="s">
        <v>236</v>
      </c>
      <c r="P21" s="85"/>
    </row>
    <row r="22" spans="1:16" x14ac:dyDescent="0.25">
      <c r="A22" s="49">
        <f t="shared" si="0"/>
        <v>21</v>
      </c>
      <c r="B22" s="6">
        <v>14</v>
      </c>
      <c r="C22" s="54">
        <v>44729</v>
      </c>
      <c r="D22" s="10" t="s">
        <v>181</v>
      </c>
      <c r="E22" s="8">
        <v>1</v>
      </c>
      <c r="F22" s="36">
        <f t="shared" si="1"/>
        <v>11.875</v>
      </c>
      <c r="G22" s="8">
        <v>19</v>
      </c>
      <c r="H22" s="40" t="s">
        <v>26</v>
      </c>
      <c r="I22" s="73" t="s">
        <v>235</v>
      </c>
      <c r="J22" s="6" t="s">
        <v>153</v>
      </c>
      <c r="K22" s="6" t="s">
        <v>16</v>
      </c>
      <c r="L22" s="32">
        <v>1</v>
      </c>
      <c r="M22" s="2" t="s">
        <v>233</v>
      </c>
      <c r="N22" s="30" t="s">
        <v>232</v>
      </c>
      <c r="O22" s="2" t="s">
        <v>238</v>
      </c>
      <c r="P22" s="85"/>
    </row>
    <row r="23" spans="1:16" x14ac:dyDescent="0.25">
      <c r="A23" s="49">
        <f t="shared" si="0"/>
        <v>22</v>
      </c>
      <c r="B23" s="6"/>
      <c r="C23" s="69">
        <v>44730</v>
      </c>
      <c r="D23" s="68" t="s">
        <v>182</v>
      </c>
      <c r="E23" s="33">
        <v>1</v>
      </c>
      <c r="F23" s="38">
        <f t="shared" ref="F23" si="3">G23/1.6</f>
        <v>0</v>
      </c>
      <c r="G23" s="33">
        <v>0</v>
      </c>
      <c r="H23" s="12" t="s">
        <v>26</v>
      </c>
      <c r="I23" s="22" t="s">
        <v>234</v>
      </c>
      <c r="J23" s="12" t="s">
        <v>153</v>
      </c>
      <c r="K23" s="12" t="s">
        <v>16</v>
      </c>
      <c r="L23" s="33">
        <v>0</v>
      </c>
      <c r="P23" s="85"/>
    </row>
    <row r="24" spans="1:16" x14ac:dyDescent="0.25">
      <c r="A24" s="49">
        <f t="shared" si="0"/>
        <v>23</v>
      </c>
      <c r="B24" s="6">
        <v>15</v>
      </c>
      <c r="C24" s="54">
        <v>44731</v>
      </c>
      <c r="D24" s="49" t="s">
        <v>179</v>
      </c>
      <c r="E24" s="8">
        <v>1</v>
      </c>
      <c r="F24" s="37">
        <f t="shared" si="1"/>
        <v>14.624999999999998</v>
      </c>
      <c r="G24" s="32">
        <v>23.4</v>
      </c>
      <c r="H24" s="6" t="s">
        <v>42</v>
      </c>
      <c r="I24" s="11" t="s">
        <v>161</v>
      </c>
      <c r="J24" s="6" t="s">
        <v>153</v>
      </c>
      <c r="K24" s="6" t="s">
        <v>16</v>
      </c>
      <c r="L24" s="32">
        <v>1</v>
      </c>
      <c r="M24" s="2" t="s">
        <v>240</v>
      </c>
      <c r="N24" s="30" t="s">
        <v>254</v>
      </c>
      <c r="O24" s="2" t="s">
        <v>239</v>
      </c>
      <c r="P24" s="85"/>
    </row>
    <row r="25" spans="1:16" x14ac:dyDescent="0.25">
      <c r="A25" s="49">
        <f t="shared" si="0"/>
        <v>24</v>
      </c>
      <c r="B25" s="6">
        <v>16</v>
      </c>
      <c r="C25" s="53">
        <v>44732</v>
      </c>
      <c r="D25" s="49" t="s">
        <v>177</v>
      </c>
      <c r="E25" s="32">
        <v>1</v>
      </c>
      <c r="F25" s="37">
        <f t="shared" si="1"/>
        <v>8.125</v>
      </c>
      <c r="G25" s="32">
        <v>13</v>
      </c>
      <c r="H25" s="6" t="s">
        <v>27</v>
      </c>
      <c r="I25" s="11" t="s">
        <v>43</v>
      </c>
      <c r="J25" s="6" t="s">
        <v>153</v>
      </c>
      <c r="K25" s="6" t="s">
        <v>16</v>
      </c>
      <c r="L25" s="32">
        <v>1</v>
      </c>
      <c r="M25" s="2" t="s">
        <v>241</v>
      </c>
      <c r="N25" s="30" t="s">
        <v>242</v>
      </c>
      <c r="O25" s="2" t="s">
        <v>243</v>
      </c>
      <c r="P25" s="85"/>
    </row>
    <row r="26" spans="1:16" x14ac:dyDescent="0.25">
      <c r="A26" s="49">
        <f t="shared" si="0"/>
        <v>25</v>
      </c>
      <c r="B26" s="6">
        <v>17</v>
      </c>
      <c r="C26" s="53">
        <v>44733</v>
      </c>
      <c r="D26" s="49" t="s">
        <v>185</v>
      </c>
      <c r="E26" s="32">
        <v>1</v>
      </c>
      <c r="F26" s="37">
        <f t="shared" si="1"/>
        <v>13.75</v>
      </c>
      <c r="G26" s="32">
        <v>22</v>
      </c>
      <c r="H26" s="6" t="s">
        <v>28</v>
      </c>
      <c r="I26" s="11" t="s">
        <v>44</v>
      </c>
      <c r="J26" s="6" t="s">
        <v>153</v>
      </c>
      <c r="K26" s="6" t="s">
        <v>16</v>
      </c>
      <c r="L26" s="32">
        <v>1</v>
      </c>
      <c r="M26" s="2" t="s">
        <v>248</v>
      </c>
      <c r="N26" s="30" t="s">
        <v>249</v>
      </c>
      <c r="O26" s="2" t="s">
        <v>250</v>
      </c>
      <c r="P26" s="85"/>
    </row>
    <row r="27" spans="1:16" x14ac:dyDescent="0.25">
      <c r="A27" s="49">
        <f t="shared" si="0"/>
        <v>26</v>
      </c>
      <c r="B27" s="6">
        <v>18</v>
      </c>
      <c r="C27" s="53">
        <v>44734</v>
      </c>
      <c r="D27" s="8" t="s">
        <v>183</v>
      </c>
      <c r="E27" s="32">
        <v>1</v>
      </c>
      <c r="F27" s="37">
        <f t="shared" si="1"/>
        <v>10.874999999999998</v>
      </c>
      <c r="G27" s="32">
        <v>17.399999999999999</v>
      </c>
      <c r="H27" s="6" t="s">
        <v>29</v>
      </c>
      <c r="I27" s="11" t="s">
        <v>45</v>
      </c>
      <c r="J27" s="6" t="s">
        <v>153</v>
      </c>
      <c r="K27" s="6" t="s">
        <v>16</v>
      </c>
      <c r="L27" s="32">
        <v>1</v>
      </c>
      <c r="M27" s="2" t="s">
        <v>251</v>
      </c>
      <c r="N27" s="30" t="s">
        <v>252</v>
      </c>
      <c r="O27" s="2" t="s">
        <v>253</v>
      </c>
      <c r="P27" s="85"/>
    </row>
    <row r="28" spans="1:16" x14ac:dyDescent="0.25">
      <c r="A28" s="49">
        <f t="shared" si="0"/>
        <v>27</v>
      </c>
      <c r="B28" s="6">
        <v>19</v>
      </c>
      <c r="C28" s="53">
        <v>44735</v>
      </c>
      <c r="D28" s="10" t="s">
        <v>180</v>
      </c>
      <c r="E28" s="32">
        <v>1</v>
      </c>
      <c r="F28" s="37">
        <f t="shared" si="1"/>
        <v>10.625</v>
      </c>
      <c r="G28" s="32">
        <v>17</v>
      </c>
      <c r="H28" s="6" t="s">
        <v>30</v>
      </c>
      <c r="I28" s="11" t="s">
        <v>162</v>
      </c>
      <c r="J28" s="6" t="s">
        <v>153</v>
      </c>
      <c r="K28" s="6" t="s">
        <v>16</v>
      </c>
      <c r="L28" s="32">
        <v>1</v>
      </c>
      <c r="M28" s="2" t="s">
        <v>254</v>
      </c>
      <c r="N28" s="30" t="s">
        <v>254</v>
      </c>
      <c r="O28" s="2" t="s">
        <v>254</v>
      </c>
      <c r="P28" s="85"/>
    </row>
    <row r="29" spans="1:16" x14ac:dyDescent="0.25">
      <c r="A29" s="49">
        <f t="shared" si="0"/>
        <v>28</v>
      </c>
      <c r="B29" s="6">
        <v>20</v>
      </c>
      <c r="C29" s="53">
        <v>44736</v>
      </c>
      <c r="D29" s="10" t="s">
        <v>181</v>
      </c>
      <c r="E29" s="32">
        <v>1</v>
      </c>
      <c r="F29" s="37">
        <f t="shared" si="1"/>
        <v>9.875</v>
      </c>
      <c r="G29" s="32">
        <v>15.8</v>
      </c>
      <c r="H29" s="6" t="s">
        <v>46</v>
      </c>
      <c r="I29" s="11" t="s">
        <v>163</v>
      </c>
      <c r="J29" s="6" t="s">
        <v>153</v>
      </c>
      <c r="K29" s="6" t="s">
        <v>16</v>
      </c>
      <c r="L29" s="32">
        <v>1</v>
      </c>
      <c r="M29" s="2" t="s">
        <v>255</v>
      </c>
      <c r="N29" s="30" t="s">
        <v>254</v>
      </c>
      <c r="O29" s="2" t="s">
        <v>254</v>
      </c>
      <c r="P29" s="85"/>
    </row>
    <row r="30" spans="1:16" x14ac:dyDescent="0.25">
      <c r="A30" s="49">
        <f t="shared" si="0"/>
        <v>29</v>
      </c>
      <c r="B30" s="6">
        <v>21</v>
      </c>
      <c r="C30" s="53">
        <v>44737</v>
      </c>
      <c r="D30" s="10" t="s">
        <v>182</v>
      </c>
      <c r="E30" s="32">
        <v>1</v>
      </c>
      <c r="F30" s="37">
        <f t="shared" si="1"/>
        <v>16</v>
      </c>
      <c r="G30" s="32">
        <v>25.6</v>
      </c>
      <c r="H30" s="6" t="s">
        <v>31</v>
      </c>
      <c r="I30" s="11" t="s">
        <v>32</v>
      </c>
      <c r="J30" s="6" t="s">
        <v>153</v>
      </c>
      <c r="K30" s="6" t="s">
        <v>16</v>
      </c>
      <c r="L30" s="32">
        <v>1</v>
      </c>
      <c r="M30" s="2" t="s">
        <v>258</v>
      </c>
      <c r="N30" s="30" t="s">
        <v>256</v>
      </c>
      <c r="O30" s="2" t="s">
        <v>257</v>
      </c>
      <c r="P30" s="85"/>
    </row>
    <row r="31" spans="1:16" x14ac:dyDescent="0.25">
      <c r="A31" s="49">
        <f t="shared" si="0"/>
        <v>30</v>
      </c>
      <c r="B31" s="6">
        <v>22</v>
      </c>
      <c r="C31" s="53">
        <v>44738</v>
      </c>
      <c r="D31" s="49" t="s">
        <v>179</v>
      </c>
      <c r="E31" s="32">
        <v>1</v>
      </c>
      <c r="F31" s="37">
        <f t="shared" si="1"/>
        <v>10.9375</v>
      </c>
      <c r="G31" s="32">
        <v>17.5</v>
      </c>
      <c r="H31" s="6" t="s">
        <v>34</v>
      </c>
      <c r="I31" s="11" t="s">
        <v>33</v>
      </c>
      <c r="J31" s="6" t="s">
        <v>153</v>
      </c>
      <c r="K31" s="6" t="s">
        <v>16</v>
      </c>
      <c r="L31" s="32">
        <v>1</v>
      </c>
      <c r="M31" s="2" t="s">
        <v>254</v>
      </c>
      <c r="O31" s="2" t="s">
        <v>254</v>
      </c>
      <c r="P31" s="85"/>
    </row>
    <row r="32" spans="1:16" x14ac:dyDescent="0.25">
      <c r="A32" s="49">
        <f t="shared" si="0"/>
        <v>31</v>
      </c>
      <c r="B32" s="6">
        <v>23</v>
      </c>
      <c r="C32" s="54">
        <v>44739</v>
      </c>
      <c r="D32" s="49" t="s">
        <v>177</v>
      </c>
      <c r="E32" s="32">
        <v>1</v>
      </c>
      <c r="F32" s="37">
        <f t="shared" si="1"/>
        <v>15.749999999999998</v>
      </c>
      <c r="G32" s="32">
        <v>25.2</v>
      </c>
      <c r="H32" s="6" t="s">
        <v>35</v>
      </c>
      <c r="I32" s="11" t="s">
        <v>247</v>
      </c>
      <c r="J32" s="6" t="s">
        <v>153</v>
      </c>
      <c r="K32" s="6" t="s">
        <v>16</v>
      </c>
      <c r="L32" s="32">
        <v>1</v>
      </c>
      <c r="M32" s="2" t="s">
        <v>244</v>
      </c>
      <c r="N32" s="30" t="s">
        <v>245</v>
      </c>
      <c r="O32" s="2" t="s">
        <v>246</v>
      </c>
      <c r="P32" s="85"/>
    </row>
    <row r="33" spans="1:16" x14ac:dyDescent="0.25">
      <c r="A33" s="49">
        <f t="shared" si="0"/>
        <v>32</v>
      </c>
      <c r="B33" s="6"/>
      <c r="C33" s="69">
        <v>44740</v>
      </c>
      <c r="D33" s="70" t="s">
        <v>185</v>
      </c>
      <c r="E33" s="33">
        <v>1</v>
      </c>
      <c r="F33" s="38">
        <v>0</v>
      </c>
      <c r="G33" s="33">
        <v>0</v>
      </c>
      <c r="H33" s="12" t="s">
        <v>47</v>
      </c>
      <c r="I33" s="13" t="s">
        <v>36</v>
      </c>
      <c r="J33" s="12" t="s">
        <v>153</v>
      </c>
      <c r="K33" s="12" t="s">
        <v>16</v>
      </c>
      <c r="L33" s="33">
        <v>0</v>
      </c>
      <c r="P33" s="85"/>
    </row>
    <row r="34" spans="1:16" x14ac:dyDescent="0.25">
      <c r="A34" s="49">
        <f t="shared" si="0"/>
        <v>33</v>
      </c>
      <c r="B34" s="6">
        <v>24</v>
      </c>
      <c r="C34" s="54">
        <v>44741</v>
      </c>
      <c r="D34" s="8" t="s">
        <v>183</v>
      </c>
      <c r="E34" s="8">
        <v>1</v>
      </c>
      <c r="F34" s="37">
        <f>G34/1.6</f>
        <v>9.375</v>
      </c>
      <c r="G34" s="32">
        <v>15</v>
      </c>
      <c r="H34" s="6" t="s">
        <v>48</v>
      </c>
      <c r="I34" s="7" t="s">
        <v>49</v>
      </c>
      <c r="J34" s="6" t="s">
        <v>153</v>
      </c>
      <c r="K34" s="6" t="s">
        <v>16</v>
      </c>
      <c r="L34" s="32">
        <v>1</v>
      </c>
      <c r="M34" s="2" t="s">
        <v>263</v>
      </c>
      <c r="N34" s="30" t="s">
        <v>264</v>
      </c>
      <c r="O34" s="2" t="s">
        <v>262</v>
      </c>
      <c r="P34" s="85"/>
    </row>
    <row r="35" spans="1:16" x14ac:dyDescent="0.25">
      <c r="A35" s="49">
        <f t="shared" si="0"/>
        <v>34</v>
      </c>
      <c r="B35" s="6">
        <v>25</v>
      </c>
      <c r="C35" s="53">
        <v>44742</v>
      </c>
      <c r="D35" s="10" t="s">
        <v>180</v>
      </c>
      <c r="E35" s="32">
        <v>1</v>
      </c>
      <c r="F35" s="37">
        <f t="shared" ref="F35:F64" si="4">G35/1.6</f>
        <v>15.625</v>
      </c>
      <c r="G35" s="32">
        <v>25</v>
      </c>
      <c r="H35" s="6" t="s">
        <v>50</v>
      </c>
      <c r="I35" s="7" t="s">
        <v>51</v>
      </c>
      <c r="J35" s="6" t="s">
        <v>153</v>
      </c>
      <c r="K35" s="6" t="s">
        <v>16</v>
      </c>
      <c r="L35" s="32">
        <v>1</v>
      </c>
      <c r="P35" s="85"/>
    </row>
    <row r="36" spans="1:16" x14ac:dyDescent="0.25">
      <c r="A36" s="49">
        <f t="shared" si="0"/>
        <v>35</v>
      </c>
      <c r="B36" s="6">
        <v>26</v>
      </c>
      <c r="C36" s="53">
        <v>44743</v>
      </c>
      <c r="D36" s="10" t="s">
        <v>181</v>
      </c>
      <c r="E36" s="32">
        <v>1</v>
      </c>
      <c r="F36" s="37">
        <f t="shared" si="4"/>
        <v>16.25</v>
      </c>
      <c r="G36" s="32">
        <v>26</v>
      </c>
      <c r="H36" s="6" t="s">
        <v>52</v>
      </c>
      <c r="I36" s="7" t="s">
        <v>53</v>
      </c>
      <c r="J36" s="24" t="s">
        <v>153</v>
      </c>
      <c r="K36" s="6" t="s">
        <v>16</v>
      </c>
      <c r="L36" s="32">
        <v>1</v>
      </c>
      <c r="P36" s="85"/>
    </row>
    <row r="37" spans="1:16" x14ac:dyDescent="0.25">
      <c r="A37" s="49">
        <f t="shared" si="0"/>
        <v>36</v>
      </c>
      <c r="B37" s="6">
        <v>27</v>
      </c>
      <c r="C37" s="53">
        <v>44744</v>
      </c>
      <c r="D37" s="10" t="s">
        <v>182</v>
      </c>
      <c r="E37" s="32">
        <v>1</v>
      </c>
      <c r="F37" s="37">
        <f t="shared" si="4"/>
        <v>14.375</v>
      </c>
      <c r="G37" s="32">
        <v>23</v>
      </c>
      <c r="H37" s="6" t="s">
        <v>54</v>
      </c>
      <c r="I37" s="7" t="s">
        <v>164</v>
      </c>
      <c r="J37" s="24" t="s">
        <v>153</v>
      </c>
      <c r="K37" s="6" t="s">
        <v>16</v>
      </c>
      <c r="L37" s="32">
        <v>1</v>
      </c>
      <c r="P37" s="85"/>
    </row>
    <row r="38" spans="1:16" x14ac:dyDescent="0.25">
      <c r="A38" s="49">
        <f t="shared" si="0"/>
        <v>37</v>
      </c>
      <c r="B38" s="6">
        <v>28</v>
      </c>
      <c r="C38" s="54">
        <v>44745</v>
      </c>
      <c r="D38" s="49" t="s">
        <v>179</v>
      </c>
      <c r="E38" s="32">
        <v>1</v>
      </c>
      <c r="F38" s="37">
        <f t="shared" si="4"/>
        <v>6.25</v>
      </c>
      <c r="G38" s="32">
        <v>10</v>
      </c>
      <c r="H38" s="6" t="s">
        <v>55</v>
      </c>
      <c r="I38" s="7" t="s">
        <v>62</v>
      </c>
      <c r="J38" s="24" t="s">
        <v>153</v>
      </c>
      <c r="K38" s="6" t="s">
        <v>16</v>
      </c>
      <c r="L38" s="32">
        <v>1</v>
      </c>
      <c r="P38" s="85"/>
    </row>
    <row r="39" spans="1:16" x14ac:dyDescent="0.25">
      <c r="A39" s="49">
        <f t="shared" si="0"/>
        <v>38</v>
      </c>
      <c r="B39" s="6"/>
      <c r="C39" s="69">
        <v>44746</v>
      </c>
      <c r="D39" s="70" t="s">
        <v>177</v>
      </c>
      <c r="E39" s="33">
        <v>1</v>
      </c>
      <c r="F39" s="38">
        <f t="shared" ref="F39" si="5">G39/1.6</f>
        <v>0</v>
      </c>
      <c r="G39" s="33">
        <v>0</v>
      </c>
      <c r="H39" s="12" t="s">
        <v>55</v>
      </c>
      <c r="I39" s="13" t="s">
        <v>62</v>
      </c>
      <c r="J39" s="31" t="s">
        <v>153</v>
      </c>
      <c r="K39" s="12" t="s">
        <v>16</v>
      </c>
      <c r="L39" s="33">
        <v>0</v>
      </c>
      <c r="P39" s="85"/>
    </row>
    <row r="40" spans="1:16" x14ac:dyDescent="0.25">
      <c r="A40" s="49">
        <f t="shared" si="0"/>
        <v>39</v>
      </c>
      <c r="B40" s="6">
        <v>29</v>
      </c>
      <c r="C40" s="54">
        <v>44747</v>
      </c>
      <c r="D40" s="49" t="s">
        <v>185</v>
      </c>
      <c r="E40" s="8">
        <v>1</v>
      </c>
      <c r="F40" s="37">
        <f t="shared" si="4"/>
        <v>15</v>
      </c>
      <c r="G40" s="32">
        <v>24</v>
      </c>
      <c r="H40" s="6" t="s">
        <v>56</v>
      </c>
      <c r="I40" s="7" t="s">
        <v>57</v>
      </c>
      <c r="J40" s="25" t="s">
        <v>153</v>
      </c>
      <c r="K40" s="6" t="s">
        <v>16</v>
      </c>
      <c r="L40" s="32">
        <v>1</v>
      </c>
      <c r="P40" s="85"/>
    </row>
    <row r="41" spans="1:16" x14ac:dyDescent="0.25">
      <c r="A41" s="49">
        <f t="shared" si="0"/>
        <v>40</v>
      </c>
      <c r="B41" s="6">
        <v>30</v>
      </c>
      <c r="C41" s="53">
        <v>44748</v>
      </c>
      <c r="D41" s="8" t="s">
        <v>183</v>
      </c>
      <c r="E41" s="32">
        <v>1</v>
      </c>
      <c r="F41" s="37">
        <f t="shared" si="4"/>
        <v>13.687499999999998</v>
      </c>
      <c r="G41" s="32">
        <v>21.9</v>
      </c>
      <c r="H41" s="6" t="s">
        <v>58</v>
      </c>
      <c r="I41" s="7" t="s">
        <v>165</v>
      </c>
      <c r="J41" s="25" t="s">
        <v>153</v>
      </c>
      <c r="K41" s="6" t="s">
        <v>16</v>
      </c>
      <c r="L41" s="32">
        <v>1</v>
      </c>
      <c r="P41" s="85"/>
    </row>
    <row r="42" spans="1:16" x14ac:dyDescent="0.25">
      <c r="A42" s="49">
        <f t="shared" si="0"/>
        <v>41</v>
      </c>
      <c r="B42" s="6">
        <v>31</v>
      </c>
      <c r="C42" s="53">
        <v>44749</v>
      </c>
      <c r="D42" s="10" t="s">
        <v>180</v>
      </c>
      <c r="E42" s="32">
        <v>1</v>
      </c>
      <c r="F42" s="37">
        <f t="shared" si="4"/>
        <v>7.0625</v>
      </c>
      <c r="G42" s="32">
        <v>11.3</v>
      </c>
      <c r="H42" s="6" t="s">
        <v>59</v>
      </c>
      <c r="I42" s="7" t="s">
        <v>60</v>
      </c>
      <c r="J42" s="25" t="s">
        <v>153</v>
      </c>
      <c r="K42" s="6" t="s">
        <v>16</v>
      </c>
      <c r="L42" s="32">
        <v>1</v>
      </c>
      <c r="P42" s="85"/>
    </row>
    <row r="43" spans="1:16" x14ac:dyDescent="0.25">
      <c r="A43" s="49">
        <f t="shared" si="0"/>
        <v>42</v>
      </c>
      <c r="B43" s="6">
        <v>32</v>
      </c>
      <c r="C43" s="53">
        <v>44750</v>
      </c>
      <c r="D43" s="10" t="s">
        <v>181</v>
      </c>
      <c r="E43" s="32">
        <v>1</v>
      </c>
      <c r="F43" s="37">
        <f t="shared" si="4"/>
        <v>10.437499999999998</v>
      </c>
      <c r="G43" s="32">
        <v>16.7</v>
      </c>
      <c r="H43" s="6" t="s">
        <v>61</v>
      </c>
      <c r="I43" s="7" t="s">
        <v>166</v>
      </c>
      <c r="J43" s="25" t="s">
        <v>153</v>
      </c>
      <c r="K43" s="6" t="s">
        <v>16</v>
      </c>
      <c r="L43" s="32">
        <v>1</v>
      </c>
      <c r="P43" s="85"/>
    </row>
    <row r="44" spans="1:16" x14ac:dyDescent="0.25">
      <c r="A44" s="49">
        <f t="shared" si="0"/>
        <v>43</v>
      </c>
      <c r="B44" s="6">
        <v>33</v>
      </c>
      <c r="C44" s="53">
        <v>44751</v>
      </c>
      <c r="D44" s="10" t="s">
        <v>182</v>
      </c>
      <c r="E44" s="32">
        <v>1</v>
      </c>
      <c r="F44" s="37">
        <f t="shared" si="4"/>
        <v>8</v>
      </c>
      <c r="G44" s="32">
        <v>12.8</v>
      </c>
      <c r="H44" s="6" t="s">
        <v>63</v>
      </c>
      <c r="I44" s="7" t="s">
        <v>64</v>
      </c>
      <c r="J44" s="25" t="s">
        <v>153</v>
      </c>
      <c r="K44" s="6" t="s">
        <v>16</v>
      </c>
      <c r="L44" s="32">
        <v>1</v>
      </c>
      <c r="P44" s="85"/>
    </row>
    <row r="45" spans="1:16" x14ac:dyDescent="0.25">
      <c r="A45" s="49">
        <f t="shared" si="0"/>
        <v>44</v>
      </c>
      <c r="B45" s="6">
        <v>34</v>
      </c>
      <c r="C45" s="53">
        <v>44752</v>
      </c>
      <c r="D45" s="49" t="s">
        <v>179</v>
      </c>
      <c r="E45" s="32">
        <v>1</v>
      </c>
      <c r="F45" s="37">
        <f t="shared" si="4"/>
        <v>16.125</v>
      </c>
      <c r="G45" s="32">
        <v>25.8</v>
      </c>
      <c r="H45" s="6" t="s">
        <v>65</v>
      </c>
      <c r="I45" s="7" t="s">
        <v>66</v>
      </c>
      <c r="J45" s="25" t="s">
        <v>153</v>
      </c>
      <c r="K45" s="6" t="s">
        <v>16</v>
      </c>
      <c r="L45" s="32">
        <v>1</v>
      </c>
      <c r="P45" s="85"/>
    </row>
    <row r="46" spans="1:16" x14ac:dyDescent="0.25">
      <c r="A46" s="49">
        <f t="shared" si="0"/>
        <v>45</v>
      </c>
      <c r="B46" s="6">
        <v>35</v>
      </c>
      <c r="C46" s="54">
        <v>44753</v>
      </c>
      <c r="D46" s="49" t="s">
        <v>177</v>
      </c>
      <c r="E46" s="32">
        <v>1</v>
      </c>
      <c r="F46" s="37">
        <f t="shared" si="4"/>
        <v>8.75</v>
      </c>
      <c r="G46" s="32">
        <v>14</v>
      </c>
      <c r="H46" s="6" t="s">
        <v>67</v>
      </c>
      <c r="I46" s="7" t="s">
        <v>167</v>
      </c>
      <c r="J46" s="25" t="s">
        <v>153</v>
      </c>
      <c r="K46" s="6" t="s">
        <v>16</v>
      </c>
      <c r="L46" s="32">
        <v>1</v>
      </c>
      <c r="P46" s="85"/>
    </row>
    <row r="47" spans="1:16" x14ac:dyDescent="0.25">
      <c r="A47" s="49">
        <f t="shared" si="0"/>
        <v>46</v>
      </c>
      <c r="B47" s="6"/>
      <c r="C47" s="69">
        <v>44754</v>
      </c>
      <c r="D47" s="70" t="s">
        <v>185</v>
      </c>
      <c r="E47" s="33">
        <v>1</v>
      </c>
      <c r="F47" s="38">
        <f t="shared" ref="F47" si="6">G47/1.6</f>
        <v>0</v>
      </c>
      <c r="G47" s="33">
        <v>0</v>
      </c>
      <c r="H47" s="12" t="s">
        <v>67</v>
      </c>
      <c r="I47" s="13" t="s">
        <v>167</v>
      </c>
      <c r="J47" s="31" t="s">
        <v>153</v>
      </c>
      <c r="K47" s="12" t="s">
        <v>16</v>
      </c>
      <c r="L47" s="33">
        <v>0</v>
      </c>
      <c r="P47" s="85"/>
    </row>
    <row r="48" spans="1:16" x14ac:dyDescent="0.25">
      <c r="A48" s="49">
        <f t="shared" si="0"/>
        <v>47</v>
      </c>
      <c r="B48" s="6">
        <v>36</v>
      </c>
      <c r="C48" s="54">
        <v>44755</v>
      </c>
      <c r="D48" s="8" t="s">
        <v>183</v>
      </c>
      <c r="E48" s="8">
        <v>1</v>
      </c>
      <c r="F48" s="37">
        <f t="shared" si="4"/>
        <v>12.1875</v>
      </c>
      <c r="G48" s="32">
        <v>19.5</v>
      </c>
      <c r="H48" s="6" t="s">
        <v>68</v>
      </c>
      <c r="I48" s="7" t="s">
        <v>69</v>
      </c>
      <c r="J48" s="25" t="s">
        <v>153</v>
      </c>
      <c r="K48" s="6" t="s">
        <v>16</v>
      </c>
      <c r="L48" s="32">
        <v>1</v>
      </c>
      <c r="P48" s="85"/>
    </row>
    <row r="49" spans="1:16" x14ac:dyDescent="0.25">
      <c r="A49" s="49">
        <f t="shared" si="0"/>
        <v>48</v>
      </c>
      <c r="B49" s="6">
        <v>37</v>
      </c>
      <c r="C49" s="53">
        <v>44756</v>
      </c>
      <c r="D49" s="10" t="s">
        <v>180</v>
      </c>
      <c r="E49" s="32">
        <v>1</v>
      </c>
      <c r="F49" s="37">
        <f t="shared" si="4"/>
        <v>10.749999999999998</v>
      </c>
      <c r="G49" s="32">
        <v>17.2</v>
      </c>
      <c r="H49" s="6" t="s">
        <v>70</v>
      </c>
      <c r="I49" s="7" t="s">
        <v>71</v>
      </c>
      <c r="J49" s="24" t="s">
        <v>153</v>
      </c>
      <c r="K49" s="6" t="s">
        <v>16</v>
      </c>
      <c r="L49" s="32">
        <v>1</v>
      </c>
      <c r="P49" s="85"/>
    </row>
    <row r="50" spans="1:16" x14ac:dyDescent="0.25">
      <c r="A50" s="49">
        <f t="shared" si="0"/>
        <v>49</v>
      </c>
      <c r="B50" s="6">
        <v>38</v>
      </c>
      <c r="C50" s="53">
        <v>44757</v>
      </c>
      <c r="D50" s="10" t="s">
        <v>181</v>
      </c>
      <c r="E50" s="32">
        <v>1</v>
      </c>
      <c r="F50" s="37">
        <f t="shared" si="4"/>
        <v>13.125</v>
      </c>
      <c r="G50" s="32">
        <v>21</v>
      </c>
      <c r="H50" s="6" t="s">
        <v>72</v>
      </c>
      <c r="I50" s="7" t="s">
        <v>73</v>
      </c>
      <c r="J50" s="24" t="s">
        <v>153</v>
      </c>
      <c r="K50" s="6" t="s">
        <v>16</v>
      </c>
      <c r="L50" s="32">
        <v>1</v>
      </c>
      <c r="P50" s="85"/>
    </row>
    <row r="51" spans="1:16" x14ac:dyDescent="0.25">
      <c r="A51" s="49">
        <f t="shared" si="0"/>
        <v>50</v>
      </c>
      <c r="B51" s="6">
        <v>39</v>
      </c>
      <c r="C51" s="53">
        <v>44758</v>
      </c>
      <c r="D51" s="10" t="s">
        <v>182</v>
      </c>
      <c r="E51" s="32">
        <v>1</v>
      </c>
      <c r="F51" s="37">
        <f t="shared" si="4"/>
        <v>8.125</v>
      </c>
      <c r="G51" s="32">
        <v>13</v>
      </c>
      <c r="H51" s="6" t="s">
        <v>74</v>
      </c>
      <c r="I51" s="7" t="s">
        <v>75</v>
      </c>
      <c r="J51" s="24" t="s">
        <v>153</v>
      </c>
      <c r="K51" s="6" t="s">
        <v>16</v>
      </c>
      <c r="L51" s="32">
        <v>1</v>
      </c>
      <c r="P51" s="85"/>
    </row>
    <row r="52" spans="1:16" x14ac:dyDescent="0.25">
      <c r="A52" s="49">
        <f t="shared" si="0"/>
        <v>51</v>
      </c>
      <c r="B52" s="6">
        <v>40</v>
      </c>
      <c r="C52" s="53">
        <v>44759</v>
      </c>
      <c r="D52" s="49" t="s">
        <v>179</v>
      </c>
      <c r="E52" s="32">
        <v>1</v>
      </c>
      <c r="F52" s="37">
        <f t="shared" si="4"/>
        <v>10</v>
      </c>
      <c r="G52" s="32">
        <v>16</v>
      </c>
      <c r="H52" s="6" t="s">
        <v>76</v>
      </c>
      <c r="I52" s="7" t="s">
        <v>77</v>
      </c>
      <c r="J52" s="6" t="s">
        <v>153</v>
      </c>
      <c r="K52" s="6" t="s">
        <v>16</v>
      </c>
      <c r="L52" s="32">
        <v>1</v>
      </c>
      <c r="O52" s="61"/>
      <c r="P52" s="85"/>
    </row>
    <row r="53" spans="1:16" x14ac:dyDescent="0.25">
      <c r="A53" s="49">
        <f t="shared" si="0"/>
        <v>52</v>
      </c>
      <c r="B53" s="6">
        <v>41</v>
      </c>
      <c r="C53" s="54">
        <v>44760</v>
      </c>
      <c r="D53" s="49" t="s">
        <v>177</v>
      </c>
      <c r="E53" s="32">
        <v>1</v>
      </c>
      <c r="F53" s="37">
        <f t="shared" ref="F53" si="7">G53/1.6</f>
        <v>8.5</v>
      </c>
      <c r="G53" s="32">
        <v>13.6</v>
      </c>
      <c r="H53" s="6" t="s">
        <v>172</v>
      </c>
      <c r="I53" s="7" t="s">
        <v>173</v>
      </c>
      <c r="J53" s="6" t="s">
        <v>153</v>
      </c>
      <c r="K53" s="6" t="s">
        <v>16</v>
      </c>
      <c r="L53" s="32">
        <v>1</v>
      </c>
      <c r="P53" s="85"/>
    </row>
    <row r="54" spans="1:16" x14ac:dyDescent="0.25">
      <c r="A54" s="49">
        <f t="shared" si="0"/>
        <v>53</v>
      </c>
      <c r="B54" s="6"/>
      <c r="C54" s="69">
        <v>44771</v>
      </c>
      <c r="D54" s="70" t="s">
        <v>185</v>
      </c>
      <c r="E54" s="33">
        <v>1</v>
      </c>
      <c r="F54" s="38">
        <f t="shared" si="4"/>
        <v>0</v>
      </c>
      <c r="G54" s="33">
        <v>0</v>
      </c>
      <c r="H54" s="12" t="s">
        <v>172</v>
      </c>
      <c r="I54" s="13" t="s">
        <v>173</v>
      </c>
      <c r="J54" s="12" t="s">
        <v>153</v>
      </c>
      <c r="K54" s="12" t="s">
        <v>16</v>
      </c>
      <c r="L54" s="33">
        <v>0</v>
      </c>
      <c r="P54" s="85"/>
    </row>
    <row r="55" spans="1:16" x14ac:dyDescent="0.25">
      <c r="A55" s="49">
        <f t="shared" si="0"/>
        <v>54</v>
      </c>
      <c r="B55" s="6">
        <v>42</v>
      </c>
      <c r="C55" s="54">
        <v>44762</v>
      </c>
      <c r="D55" s="8" t="s">
        <v>183</v>
      </c>
      <c r="E55" s="8">
        <v>1</v>
      </c>
      <c r="F55" s="37">
        <f t="shared" si="4"/>
        <v>9.4999999999999982</v>
      </c>
      <c r="G55" s="32">
        <v>15.2</v>
      </c>
      <c r="H55" s="6" t="s">
        <v>174</v>
      </c>
      <c r="I55" s="7" t="s">
        <v>175</v>
      </c>
      <c r="J55" s="6" t="s">
        <v>153</v>
      </c>
      <c r="K55" s="6" t="s">
        <v>16</v>
      </c>
      <c r="L55" s="32">
        <v>1</v>
      </c>
      <c r="P55" s="85"/>
    </row>
    <row r="56" spans="1:16" x14ac:dyDescent="0.25">
      <c r="A56" s="49">
        <f t="shared" si="0"/>
        <v>55</v>
      </c>
      <c r="B56" s="6">
        <v>43</v>
      </c>
      <c r="C56" s="53">
        <v>44763</v>
      </c>
      <c r="D56" s="10" t="s">
        <v>180</v>
      </c>
      <c r="E56" s="32">
        <v>1</v>
      </c>
      <c r="F56" s="37">
        <f t="shared" si="4"/>
        <v>9.3125</v>
      </c>
      <c r="G56" s="32">
        <v>14.9</v>
      </c>
      <c r="H56" s="6" t="s">
        <v>78</v>
      </c>
      <c r="I56" s="7" t="s">
        <v>79</v>
      </c>
      <c r="J56" s="6" t="s">
        <v>153</v>
      </c>
      <c r="K56" s="6" t="s">
        <v>16</v>
      </c>
      <c r="L56" s="32">
        <v>1</v>
      </c>
      <c r="P56" s="85"/>
    </row>
    <row r="57" spans="1:16" x14ac:dyDescent="0.25">
      <c r="A57" s="49">
        <f t="shared" si="0"/>
        <v>56</v>
      </c>
      <c r="B57" s="6">
        <v>44</v>
      </c>
      <c r="C57" s="53">
        <v>44764</v>
      </c>
      <c r="D57" s="10" t="s">
        <v>181</v>
      </c>
      <c r="E57" s="32">
        <v>1</v>
      </c>
      <c r="F57" s="37">
        <f t="shared" si="4"/>
        <v>13.125</v>
      </c>
      <c r="G57" s="32">
        <v>21</v>
      </c>
      <c r="H57" s="6" t="s">
        <v>80</v>
      </c>
      <c r="I57" s="7" t="s">
        <v>81</v>
      </c>
      <c r="J57" s="6" t="s">
        <v>153</v>
      </c>
      <c r="K57" s="6" t="s">
        <v>16</v>
      </c>
      <c r="L57" s="32">
        <v>1</v>
      </c>
      <c r="P57" s="85"/>
    </row>
    <row r="58" spans="1:16" x14ac:dyDescent="0.25">
      <c r="A58" s="49">
        <f t="shared" si="0"/>
        <v>57</v>
      </c>
      <c r="B58" s="6">
        <v>45</v>
      </c>
      <c r="C58" s="53">
        <v>44765</v>
      </c>
      <c r="D58" s="10" t="s">
        <v>182</v>
      </c>
      <c r="E58" s="32">
        <v>1</v>
      </c>
      <c r="F58" s="37">
        <f t="shared" si="4"/>
        <v>13.75</v>
      </c>
      <c r="G58" s="32">
        <v>22</v>
      </c>
      <c r="H58" s="6" t="s">
        <v>82</v>
      </c>
      <c r="I58" s="7" t="s">
        <v>81</v>
      </c>
      <c r="J58" s="6" t="s">
        <v>153</v>
      </c>
      <c r="K58" s="6" t="s">
        <v>16</v>
      </c>
      <c r="L58" s="32">
        <v>1</v>
      </c>
      <c r="P58" s="85"/>
    </row>
    <row r="59" spans="1:16" x14ac:dyDescent="0.25">
      <c r="A59" s="49">
        <f t="shared" si="0"/>
        <v>58</v>
      </c>
      <c r="B59" s="6">
        <v>46</v>
      </c>
      <c r="C59" s="53">
        <v>44766</v>
      </c>
      <c r="D59" s="49" t="s">
        <v>179</v>
      </c>
      <c r="E59" s="32">
        <v>1</v>
      </c>
      <c r="F59" s="37">
        <f t="shared" si="4"/>
        <v>6.875</v>
      </c>
      <c r="G59" s="32">
        <v>11</v>
      </c>
      <c r="H59" s="6" t="s">
        <v>83</v>
      </c>
      <c r="I59" s="7" t="s">
        <v>84</v>
      </c>
      <c r="J59" s="6" t="s">
        <v>153</v>
      </c>
      <c r="K59" s="6" t="s">
        <v>16</v>
      </c>
      <c r="L59" s="32">
        <v>1</v>
      </c>
      <c r="P59" s="85"/>
    </row>
    <row r="60" spans="1:16" x14ac:dyDescent="0.25">
      <c r="A60" s="49">
        <f t="shared" si="0"/>
        <v>59</v>
      </c>
      <c r="B60" s="6">
        <v>47</v>
      </c>
      <c r="C60" s="53">
        <v>44767</v>
      </c>
      <c r="D60" s="49" t="s">
        <v>177</v>
      </c>
      <c r="E60" s="32">
        <v>1</v>
      </c>
      <c r="F60" s="37">
        <f t="shared" si="4"/>
        <v>6.875</v>
      </c>
      <c r="G60" s="32">
        <v>11</v>
      </c>
      <c r="H60" s="6" t="s">
        <v>85</v>
      </c>
      <c r="I60" s="7" t="s">
        <v>86</v>
      </c>
      <c r="J60" s="6" t="s">
        <v>153</v>
      </c>
      <c r="K60" s="6" t="s">
        <v>16</v>
      </c>
      <c r="L60" s="32">
        <v>1</v>
      </c>
      <c r="P60" s="85"/>
    </row>
    <row r="61" spans="1:16" x14ac:dyDescent="0.25">
      <c r="A61" s="49">
        <f t="shared" si="0"/>
        <v>60</v>
      </c>
      <c r="B61" s="6">
        <v>48</v>
      </c>
      <c r="C61" s="53">
        <v>44768</v>
      </c>
      <c r="D61" s="49" t="s">
        <v>185</v>
      </c>
      <c r="E61" s="32">
        <v>1</v>
      </c>
      <c r="F61" s="37">
        <f t="shared" si="4"/>
        <v>16.25</v>
      </c>
      <c r="G61" s="32">
        <v>26</v>
      </c>
      <c r="H61" s="6" t="s">
        <v>87</v>
      </c>
      <c r="I61" s="7" t="s">
        <v>88</v>
      </c>
      <c r="J61" s="6" t="s">
        <v>153</v>
      </c>
      <c r="K61" s="6" t="s">
        <v>16</v>
      </c>
      <c r="L61" s="32">
        <v>1</v>
      </c>
      <c r="P61" s="85"/>
    </row>
    <row r="62" spans="1:16" x14ac:dyDescent="0.25">
      <c r="A62" s="49">
        <f t="shared" si="0"/>
        <v>61</v>
      </c>
      <c r="B62" s="6">
        <v>49</v>
      </c>
      <c r="C62" s="54">
        <v>44769</v>
      </c>
      <c r="D62" s="8" t="s">
        <v>183</v>
      </c>
      <c r="E62" s="32">
        <v>1</v>
      </c>
      <c r="F62" s="37">
        <f t="shared" si="4"/>
        <v>8.1875</v>
      </c>
      <c r="G62" s="32">
        <v>13.1</v>
      </c>
      <c r="H62" s="6" t="s">
        <v>170</v>
      </c>
      <c r="I62" s="7" t="s">
        <v>171</v>
      </c>
      <c r="J62" s="6" t="s">
        <v>153</v>
      </c>
      <c r="K62" s="6" t="s">
        <v>16</v>
      </c>
      <c r="L62" s="32">
        <v>1</v>
      </c>
      <c r="P62" s="85"/>
    </row>
    <row r="63" spans="1:16" x14ac:dyDescent="0.25">
      <c r="A63" s="49">
        <f t="shared" si="0"/>
        <v>62</v>
      </c>
      <c r="B63" s="6">
        <v>50</v>
      </c>
      <c r="C63" s="54">
        <v>44770</v>
      </c>
      <c r="D63" s="10" t="s">
        <v>180</v>
      </c>
      <c r="E63" s="32">
        <v>1</v>
      </c>
      <c r="F63" s="36">
        <f t="shared" ref="F63" si="8">G63/1.6</f>
        <v>11.3125</v>
      </c>
      <c r="G63" s="8">
        <v>18.100000000000001</v>
      </c>
      <c r="H63" s="40" t="s">
        <v>89</v>
      </c>
      <c r="I63" s="41" t="s">
        <v>90</v>
      </c>
      <c r="J63" s="40" t="s">
        <v>153</v>
      </c>
      <c r="K63" s="40" t="s">
        <v>16</v>
      </c>
      <c r="L63" s="8">
        <v>1</v>
      </c>
      <c r="P63" s="85"/>
    </row>
    <row r="64" spans="1:16" x14ac:dyDescent="0.25">
      <c r="A64" s="49">
        <f t="shared" si="0"/>
        <v>63</v>
      </c>
      <c r="B64" s="6"/>
      <c r="C64" s="77">
        <v>44771</v>
      </c>
      <c r="D64" s="68" t="s">
        <v>181</v>
      </c>
      <c r="E64" s="33">
        <v>1</v>
      </c>
      <c r="F64" s="38">
        <f t="shared" si="4"/>
        <v>0</v>
      </c>
      <c r="G64" s="33">
        <v>0</v>
      </c>
      <c r="H64" s="12" t="s">
        <v>89</v>
      </c>
      <c r="I64" s="13" t="s">
        <v>90</v>
      </c>
      <c r="J64" s="12" t="s">
        <v>153</v>
      </c>
      <c r="K64" s="12" t="s">
        <v>16</v>
      </c>
      <c r="L64" s="33">
        <v>0</v>
      </c>
      <c r="P64" s="85"/>
    </row>
    <row r="65" spans="1:16" x14ac:dyDescent="0.25">
      <c r="A65" s="49">
        <f t="shared" si="0"/>
        <v>64</v>
      </c>
      <c r="B65" s="6">
        <v>51</v>
      </c>
      <c r="C65" s="58">
        <v>44772</v>
      </c>
      <c r="D65" s="72" t="s">
        <v>182</v>
      </c>
      <c r="E65" s="8">
        <v>1</v>
      </c>
      <c r="F65" s="14">
        <f t="shared" ref="F65:F106" si="9">G65/1.6</f>
        <v>13.687499999999998</v>
      </c>
      <c r="G65" s="15">
        <v>21.9</v>
      </c>
      <c r="H65" s="15" t="s">
        <v>91</v>
      </c>
      <c r="I65" s="16" t="s">
        <v>92</v>
      </c>
      <c r="J65" s="6" t="s">
        <v>153</v>
      </c>
      <c r="K65" s="6" t="s">
        <v>16</v>
      </c>
      <c r="L65" s="32">
        <v>1</v>
      </c>
      <c r="P65" s="85"/>
    </row>
    <row r="66" spans="1:16" x14ac:dyDescent="0.25">
      <c r="A66" s="49">
        <f t="shared" si="0"/>
        <v>65</v>
      </c>
      <c r="B66" s="6">
        <v>52</v>
      </c>
      <c r="C66" s="55">
        <v>44773</v>
      </c>
      <c r="D66" s="49" t="s">
        <v>179</v>
      </c>
      <c r="E66" s="32">
        <v>1</v>
      </c>
      <c r="F66" s="14">
        <f t="shared" si="9"/>
        <v>13.1875</v>
      </c>
      <c r="G66" s="15">
        <v>21.1</v>
      </c>
      <c r="H66" s="15" t="s">
        <v>93</v>
      </c>
      <c r="I66" s="16" t="s">
        <v>94</v>
      </c>
      <c r="J66" s="6" t="s">
        <v>153</v>
      </c>
      <c r="K66" s="6" t="s">
        <v>16</v>
      </c>
      <c r="L66" s="32">
        <v>1</v>
      </c>
      <c r="P66" s="85"/>
    </row>
    <row r="67" spans="1:16" x14ac:dyDescent="0.25">
      <c r="A67" s="49">
        <f t="shared" si="0"/>
        <v>66</v>
      </c>
      <c r="B67" s="6">
        <v>53</v>
      </c>
      <c r="C67" s="55">
        <v>44774</v>
      </c>
      <c r="D67" s="49" t="s">
        <v>177</v>
      </c>
      <c r="E67" s="32">
        <v>1</v>
      </c>
      <c r="F67" s="14">
        <f t="shared" si="9"/>
        <v>11.625</v>
      </c>
      <c r="G67" s="15">
        <v>18.600000000000001</v>
      </c>
      <c r="H67" s="15" t="s">
        <v>95</v>
      </c>
      <c r="I67" s="26" t="s">
        <v>96</v>
      </c>
      <c r="J67" s="6" t="s">
        <v>153</v>
      </c>
      <c r="K67" s="6" t="s">
        <v>16</v>
      </c>
      <c r="L67" s="32">
        <v>1</v>
      </c>
      <c r="P67" s="85"/>
    </row>
    <row r="68" spans="1:16" x14ac:dyDescent="0.25">
      <c r="A68" s="49">
        <f t="shared" ref="A68:A105" si="10">A67+1</f>
        <v>67</v>
      </c>
      <c r="B68" s="6">
        <v>54</v>
      </c>
      <c r="C68" s="55">
        <v>44775</v>
      </c>
      <c r="D68" s="49" t="s">
        <v>185</v>
      </c>
      <c r="E68" s="32">
        <v>1</v>
      </c>
      <c r="F68" s="14">
        <f t="shared" si="9"/>
        <v>14.187499999999998</v>
      </c>
      <c r="G68" s="15">
        <v>22.7</v>
      </c>
      <c r="H68" s="15" t="s">
        <v>97</v>
      </c>
      <c r="I68" s="16" t="s">
        <v>168</v>
      </c>
      <c r="J68" s="6" t="s">
        <v>153</v>
      </c>
      <c r="K68" s="6" t="s">
        <v>16</v>
      </c>
      <c r="L68" s="32">
        <v>1</v>
      </c>
      <c r="P68" s="85"/>
    </row>
    <row r="69" spans="1:16" x14ac:dyDescent="0.25">
      <c r="A69" s="49">
        <f t="shared" si="10"/>
        <v>68</v>
      </c>
      <c r="B69" s="6">
        <v>55</v>
      </c>
      <c r="C69" s="58">
        <v>44776</v>
      </c>
      <c r="D69" s="8" t="s">
        <v>183</v>
      </c>
      <c r="E69" s="32">
        <v>1</v>
      </c>
      <c r="F69" s="14">
        <f t="shared" ref="F69" si="11">G69/1.6</f>
        <v>10.874999999999998</v>
      </c>
      <c r="G69" s="20">
        <v>17.399999999999999</v>
      </c>
      <c r="H69" s="20" t="s">
        <v>98</v>
      </c>
      <c r="I69" s="21" t="s">
        <v>99</v>
      </c>
      <c r="J69" s="6" t="s">
        <v>153</v>
      </c>
      <c r="K69" s="6" t="s">
        <v>16</v>
      </c>
      <c r="L69" s="32">
        <v>1</v>
      </c>
      <c r="P69" s="85"/>
    </row>
    <row r="70" spans="1:16" x14ac:dyDescent="0.25">
      <c r="A70" s="49">
        <f t="shared" si="10"/>
        <v>69</v>
      </c>
      <c r="B70" s="6"/>
      <c r="C70" s="77">
        <v>44777</v>
      </c>
      <c r="D70" s="68" t="s">
        <v>180</v>
      </c>
      <c r="E70" s="33">
        <v>1</v>
      </c>
      <c r="F70" s="17">
        <f t="shared" si="9"/>
        <v>0</v>
      </c>
      <c r="G70" s="18">
        <v>0</v>
      </c>
      <c r="H70" s="18" t="s">
        <v>98</v>
      </c>
      <c r="I70" s="19" t="s">
        <v>99</v>
      </c>
      <c r="J70" s="12" t="s">
        <v>153</v>
      </c>
      <c r="K70" s="12" t="s">
        <v>16</v>
      </c>
      <c r="L70" s="33">
        <v>0</v>
      </c>
      <c r="P70" s="85"/>
    </row>
    <row r="71" spans="1:16" x14ac:dyDescent="0.25">
      <c r="A71" s="49">
        <f t="shared" si="10"/>
        <v>70</v>
      </c>
      <c r="B71" s="6">
        <v>56</v>
      </c>
      <c r="C71" s="58">
        <v>44778</v>
      </c>
      <c r="D71" s="72" t="s">
        <v>181</v>
      </c>
      <c r="E71" s="8">
        <v>1</v>
      </c>
      <c r="F71" s="14">
        <f t="shared" si="9"/>
        <v>13.125</v>
      </c>
      <c r="G71" s="15">
        <v>21</v>
      </c>
      <c r="H71" s="15" t="s">
        <v>100</v>
      </c>
      <c r="I71" s="21" t="s">
        <v>101</v>
      </c>
      <c r="J71" s="6" t="s">
        <v>153</v>
      </c>
      <c r="K71" s="6" t="s">
        <v>16</v>
      </c>
      <c r="L71" s="32">
        <v>1</v>
      </c>
      <c r="P71" s="85"/>
    </row>
    <row r="72" spans="1:16" x14ac:dyDescent="0.25">
      <c r="A72" s="49">
        <f t="shared" si="10"/>
        <v>71</v>
      </c>
      <c r="B72" s="6">
        <v>57</v>
      </c>
      <c r="C72" s="55">
        <v>44779</v>
      </c>
      <c r="D72" s="10" t="s">
        <v>182</v>
      </c>
      <c r="E72" s="32">
        <v>1</v>
      </c>
      <c r="F72" s="14">
        <f t="shared" si="9"/>
        <v>13.8125</v>
      </c>
      <c r="G72" s="15">
        <v>22.1</v>
      </c>
      <c r="H72" s="15" t="s">
        <v>102</v>
      </c>
      <c r="I72" s="16" t="s">
        <v>103</v>
      </c>
      <c r="J72" s="6" t="s">
        <v>153</v>
      </c>
      <c r="K72" s="6" t="s">
        <v>16</v>
      </c>
      <c r="L72" s="32">
        <v>1</v>
      </c>
      <c r="P72" s="85"/>
    </row>
    <row r="73" spans="1:16" x14ac:dyDescent="0.25">
      <c r="A73" s="49">
        <f t="shared" si="10"/>
        <v>72</v>
      </c>
      <c r="B73" s="6">
        <v>58</v>
      </c>
      <c r="C73" s="55">
        <v>44780</v>
      </c>
      <c r="D73" s="49" t="s">
        <v>179</v>
      </c>
      <c r="E73" s="32">
        <v>1</v>
      </c>
      <c r="F73" s="14">
        <f t="shared" si="9"/>
        <v>15.1875</v>
      </c>
      <c r="G73" s="15">
        <v>24.3</v>
      </c>
      <c r="H73" s="15" t="s">
        <v>104</v>
      </c>
      <c r="I73" s="16" t="s">
        <v>105</v>
      </c>
      <c r="J73" s="6" t="s">
        <v>153</v>
      </c>
      <c r="K73" s="6" t="s">
        <v>16</v>
      </c>
      <c r="L73" s="32">
        <v>1</v>
      </c>
      <c r="P73" s="85"/>
    </row>
    <row r="74" spans="1:16" x14ac:dyDescent="0.25">
      <c r="A74" s="49">
        <f t="shared" si="10"/>
        <v>73</v>
      </c>
      <c r="B74" s="6">
        <v>59</v>
      </c>
      <c r="C74" s="58">
        <v>44781</v>
      </c>
      <c r="D74" s="49" t="s">
        <v>177</v>
      </c>
      <c r="E74" s="32">
        <v>1</v>
      </c>
      <c r="F74" s="14">
        <f t="shared" si="9"/>
        <v>16</v>
      </c>
      <c r="G74" s="20">
        <v>25.6</v>
      </c>
      <c r="H74" s="20" t="s">
        <v>106</v>
      </c>
      <c r="I74" s="21" t="s">
        <v>107</v>
      </c>
      <c r="J74" s="6" t="s">
        <v>153</v>
      </c>
      <c r="K74" s="6" t="s">
        <v>16</v>
      </c>
      <c r="L74" s="32">
        <v>1</v>
      </c>
      <c r="P74" s="85"/>
    </row>
    <row r="75" spans="1:16" x14ac:dyDescent="0.25">
      <c r="A75" s="49">
        <f t="shared" si="10"/>
        <v>74</v>
      </c>
      <c r="B75" s="6"/>
      <c r="C75" s="77">
        <v>44782</v>
      </c>
      <c r="D75" s="70" t="s">
        <v>185</v>
      </c>
      <c r="E75" s="33">
        <v>1</v>
      </c>
      <c r="F75" s="17">
        <f t="shared" si="9"/>
        <v>0</v>
      </c>
      <c r="G75" s="18">
        <v>0</v>
      </c>
      <c r="H75" s="18" t="s">
        <v>106</v>
      </c>
      <c r="I75" s="19" t="s">
        <v>107</v>
      </c>
      <c r="J75" s="12" t="s">
        <v>153</v>
      </c>
      <c r="K75" s="12" t="s">
        <v>16</v>
      </c>
      <c r="L75" s="33">
        <v>0</v>
      </c>
      <c r="P75" s="85"/>
    </row>
    <row r="76" spans="1:16" x14ac:dyDescent="0.25">
      <c r="A76" s="49">
        <f t="shared" si="10"/>
        <v>75</v>
      </c>
      <c r="B76" s="6">
        <v>60</v>
      </c>
      <c r="C76" s="58">
        <v>44783</v>
      </c>
      <c r="D76" s="8" t="s">
        <v>183</v>
      </c>
      <c r="E76" s="8">
        <v>1</v>
      </c>
      <c r="F76" s="14">
        <f t="shared" si="9"/>
        <v>13.125</v>
      </c>
      <c r="G76" s="15">
        <v>21</v>
      </c>
      <c r="H76" s="15" t="s">
        <v>108</v>
      </c>
      <c r="I76" s="16" t="s">
        <v>109</v>
      </c>
      <c r="J76" s="6" t="s">
        <v>153</v>
      </c>
      <c r="K76" s="6" t="s">
        <v>16</v>
      </c>
      <c r="L76" s="32">
        <v>1</v>
      </c>
      <c r="P76" s="85"/>
    </row>
    <row r="77" spans="1:16" x14ac:dyDescent="0.25">
      <c r="A77" s="49">
        <f t="shared" si="10"/>
        <v>76</v>
      </c>
      <c r="B77" s="6">
        <v>61</v>
      </c>
      <c r="C77" s="55">
        <v>44784</v>
      </c>
      <c r="D77" s="10" t="s">
        <v>180</v>
      </c>
      <c r="E77" s="32">
        <v>1</v>
      </c>
      <c r="F77" s="14">
        <f t="shared" si="9"/>
        <v>12.624999999999998</v>
      </c>
      <c r="G77" s="15">
        <v>20.2</v>
      </c>
      <c r="H77" s="15" t="s">
        <v>110</v>
      </c>
      <c r="I77" s="26" t="s">
        <v>111</v>
      </c>
      <c r="J77" s="6" t="s">
        <v>153</v>
      </c>
      <c r="K77" s="6" t="s">
        <v>16</v>
      </c>
      <c r="L77" s="32">
        <v>1</v>
      </c>
      <c r="P77" s="85"/>
    </row>
    <row r="78" spans="1:16" x14ac:dyDescent="0.25">
      <c r="A78" s="49">
        <f t="shared" si="10"/>
        <v>77</v>
      </c>
      <c r="B78" s="6">
        <v>62</v>
      </c>
      <c r="C78" s="55">
        <v>44785</v>
      </c>
      <c r="D78" s="10" t="s">
        <v>181</v>
      </c>
      <c r="E78" s="32">
        <v>1</v>
      </c>
      <c r="F78" s="14">
        <f t="shared" si="9"/>
        <v>11.999999999999998</v>
      </c>
      <c r="G78" s="15">
        <v>19.2</v>
      </c>
      <c r="H78" s="15" t="s">
        <v>112</v>
      </c>
      <c r="I78" s="16" t="s">
        <v>113</v>
      </c>
      <c r="J78" s="6" t="s">
        <v>153</v>
      </c>
      <c r="K78" s="6" t="s">
        <v>16</v>
      </c>
      <c r="L78" s="32">
        <v>1</v>
      </c>
      <c r="P78" s="85"/>
    </row>
    <row r="79" spans="1:16" x14ac:dyDescent="0.25">
      <c r="A79" s="49">
        <f t="shared" si="10"/>
        <v>78</v>
      </c>
      <c r="B79" s="6">
        <v>63</v>
      </c>
      <c r="C79" s="59">
        <v>44786</v>
      </c>
      <c r="D79" s="10" t="s">
        <v>182</v>
      </c>
      <c r="E79" s="32">
        <v>1</v>
      </c>
      <c r="F79" s="14">
        <f t="shared" si="9"/>
        <v>16.3125</v>
      </c>
      <c r="G79" s="15">
        <v>26.1</v>
      </c>
      <c r="H79" s="15" t="s">
        <v>114</v>
      </c>
      <c r="I79" s="26" t="s">
        <v>115</v>
      </c>
      <c r="J79" s="6" t="s">
        <v>153</v>
      </c>
      <c r="K79" s="6" t="s">
        <v>16</v>
      </c>
      <c r="L79" s="32">
        <v>1</v>
      </c>
      <c r="P79" s="85"/>
    </row>
    <row r="80" spans="1:16" x14ac:dyDescent="0.25">
      <c r="A80" s="49">
        <f t="shared" si="10"/>
        <v>79</v>
      </c>
      <c r="B80" s="6"/>
      <c r="C80" s="77">
        <v>44787</v>
      </c>
      <c r="D80" s="70" t="s">
        <v>179</v>
      </c>
      <c r="E80" s="33">
        <v>1</v>
      </c>
      <c r="F80" s="17">
        <f t="shared" ref="F80" si="12">G80/1.6</f>
        <v>0</v>
      </c>
      <c r="G80" s="18">
        <v>0</v>
      </c>
      <c r="H80" s="18" t="s">
        <v>114</v>
      </c>
      <c r="I80" s="28" t="s">
        <v>115</v>
      </c>
      <c r="J80" s="12" t="s">
        <v>153</v>
      </c>
      <c r="K80" s="12" t="s">
        <v>16</v>
      </c>
      <c r="L80" s="33">
        <v>0</v>
      </c>
      <c r="P80" s="85"/>
    </row>
    <row r="81" spans="1:16" x14ac:dyDescent="0.25">
      <c r="A81" s="49">
        <f t="shared" si="10"/>
        <v>80</v>
      </c>
      <c r="B81" s="6">
        <v>64</v>
      </c>
      <c r="C81" s="58">
        <v>44788</v>
      </c>
      <c r="D81" s="49" t="s">
        <v>177</v>
      </c>
      <c r="E81" s="8">
        <v>1</v>
      </c>
      <c r="F81" s="14">
        <f t="shared" si="9"/>
        <v>10.6875</v>
      </c>
      <c r="G81" s="15">
        <v>17.100000000000001</v>
      </c>
      <c r="H81" s="15" t="s">
        <v>116</v>
      </c>
      <c r="I81" s="16" t="s">
        <v>117</v>
      </c>
      <c r="J81" s="6" t="s">
        <v>153</v>
      </c>
      <c r="K81" s="6" t="s">
        <v>16</v>
      </c>
      <c r="L81" s="32">
        <v>1</v>
      </c>
      <c r="P81" s="85"/>
    </row>
    <row r="82" spans="1:16" x14ac:dyDescent="0.25">
      <c r="A82" s="49">
        <f t="shared" si="10"/>
        <v>81</v>
      </c>
      <c r="B82" s="6">
        <v>65</v>
      </c>
      <c r="C82" s="55">
        <v>44789</v>
      </c>
      <c r="D82" s="49" t="s">
        <v>185</v>
      </c>
      <c r="E82" s="32">
        <v>1</v>
      </c>
      <c r="F82" s="14">
        <f t="shared" si="9"/>
        <v>14.187499999999998</v>
      </c>
      <c r="G82" s="15">
        <v>22.7</v>
      </c>
      <c r="H82" s="15" t="s">
        <v>118</v>
      </c>
      <c r="I82" s="16" t="s">
        <v>119</v>
      </c>
      <c r="J82" s="6" t="s">
        <v>153</v>
      </c>
      <c r="K82" s="6" t="s">
        <v>16</v>
      </c>
      <c r="L82" s="32">
        <v>1</v>
      </c>
      <c r="P82" s="85"/>
    </row>
    <row r="83" spans="1:16" x14ac:dyDescent="0.25">
      <c r="A83" s="49">
        <f t="shared" si="10"/>
        <v>82</v>
      </c>
      <c r="B83" s="6">
        <v>66</v>
      </c>
      <c r="C83" s="55">
        <v>44790</v>
      </c>
      <c r="D83" s="8" t="s">
        <v>183</v>
      </c>
      <c r="E83" s="32">
        <v>1</v>
      </c>
      <c r="F83" s="14">
        <f t="shared" si="9"/>
        <v>8.6875</v>
      </c>
      <c r="G83" s="15">
        <v>13.9</v>
      </c>
      <c r="H83" s="15" t="s">
        <v>120</v>
      </c>
      <c r="I83" s="16" t="s">
        <v>121</v>
      </c>
      <c r="J83" s="6" t="s">
        <v>153</v>
      </c>
      <c r="K83" s="6" t="s">
        <v>16</v>
      </c>
      <c r="L83" s="32">
        <v>1</v>
      </c>
      <c r="P83" s="85"/>
    </row>
    <row r="84" spans="1:16" x14ac:dyDescent="0.25">
      <c r="A84" s="49">
        <f t="shared" si="10"/>
        <v>83</v>
      </c>
      <c r="B84" s="6">
        <v>67</v>
      </c>
      <c r="C84" s="55">
        <v>44791</v>
      </c>
      <c r="D84" s="10" t="s">
        <v>180</v>
      </c>
      <c r="E84" s="32">
        <v>1</v>
      </c>
      <c r="F84" s="14">
        <f t="shared" si="9"/>
        <v>15.3125</v>
      </c>
      <c r="G84" s="15">
        <v>24.5</v>
      </c>
      <c r="H84" s="15" t="s">
        <v>122</v>
      </c>
      <c r="I84" s="16" t="s">
        <v>123</v>
      </c>
      <c r="J84" s="6" t="s">
        <v>153</v>
      </c>
      <c r="K84" s="6" t="s">
        <v>16</v>
      </c>
      <c r="L84" s="32">
        <v>1</v>
      </c>
      <c r="P84" s="85"/>
    </row>
    <row r="85" spans="1:16" x14ac:dyDescent="0.25">
      <c r="A85" s="49">
        <f t="shared" si="10"/>
        <v>84</v>
      </c>
      <c r="B85" s="6">
        <v>68</v>
      </c>
      <c r="C85" s="58">
        <v>44792</v>
      </c>
      <c r="D85" s="10" t="s">
        <v>181</v>
      </c>
      <c r="E85" s="32">
        <v>1</v>
      </c>
      <c r="F85" s="14">
        <f t="shared" si="9"/>
        <v>11.625</v>
      </c>
      <c r="G85" s="20">
        <v>18.600000000000001</v>
      </c>
      <c r="H85" s="20" t="s">
        <v>124</v>
      </c>
      <c r="I85" s="21" t="s">
        <v>125</v>
      </c>
      <c r="J85" s="6" t="s">
        <v>153</v>
      </c>
      <c r="K85" s="6" t="s">
        <v>16</v>
      </c>
      <c r="L85" s="32">
        <v>1</v>
      </c>
      <c r="P85" s="85"/>
    </row>
    <row r="86" spans="1:16" x14ac:dyDescent="0.25">
      <c r="A86" s="49">
        <f t="shared" si="10"/>
        <v>85</v>
      </c>
      <c r="B86" s="6"/>
      <c r="C86" s="77">
        <v>44793</v>
      </c>
      <c r="D86" s="68" t="s">
        <v>182</v>
      </c>
      <c r="E86" s="78">
        <v>1</v>
      </c>
      <c r="F86" s="17">
        <f t="shared" si="9"/>
        <v>0</v>
      </c>
      <c r="G86" s="18">
        <v>0</v>
      </c>
      <c r="H86" s="18" t="s">
        <v>124</v>
      </c>
      <c r="I86" s="19" t="s">
        <v>125</v>
      </c>
      <c r="J86" s="12" t="s">
        <v>153</v>
      </c>
      <c r="K86" s="12" t="s">
        <v>16</v>
      </c>
      <c r="L86" s="33">
        <v>0</v>
      </c>
      <c r="P86" s="85"/>
    </row>
    <row r="87" spans="1:16" x14ac:dyDescent="0.25">
      <c r="A87" s="49">
        <f t="shared" si="10"/>
        <v>86</v>
      </c>
      <c r="B87" s="6">
        <v>69</v>
      </c>
      <c r="C87" s="90">
        <v>44794</v>
      </c>
      <c r="D87" s="91" t="s">
        <v>179</v>
      </c>
      <c r="E87" s="8">
        <v>1</v>
      </c>
      <c r="F87" s="14">
        <f t="shared" si="9"/>
        <v>13.874999999999998</v>
      </c>
      <c r="G87" s="15">
        <v>22.2</v>
      </c>
      <c r="H87" s="15" t="s">
        <v>126</v>
      </c>
      <c r="I87" s="16" t="s">
        <v>127</v>
      </c>
      <c r="J87" s="6" t="s">
        <v>153</v>
      </c>
      <c r="K87" s="6" t="s">
        <v>16</v>
      </c>
      <c r="L87" s="32">
        <v>1</v>
      </c>
      <c r="P87" s="85"/>
    </row>
    <row r="88" spans="1:16" x14ac:dyDescent="0.25">
      <c r="A88" s="49">
        <f t="shared" si="10"/>
        <v>87</v>
      </c>
      <c r="B88" s="6">
        <v>70</v>
      </c>
      <c r="C88" s="55">
        <v>44795</v>
      </c>
      <c r="D88" s="49" t="s">
        <v>177</v>
      </c>
      <c r="E88" s="32">
        <v>1</v>
      </c>
      <c r="F88" s="14">
        <f t="shared" si="9"/>
        <v>8.8125</v>
      </c>
      <c r="G88" s="15">
        <v>14.1</v>
      </c>
      <c r="H88" s="15" t="s">
        <v>128</v>
      </c>
      <c r="I88" s="27" t="s">
        <v>176</v>
      </c>
      <c r="J88" s="6" t="s">
        <v>153</v>
      </c>
      <c r="K88" s="6" t="s">
        <v>16</v>
      </c>
      <c r="L88" s="32">
        <v>1</v>
      </c>
      <c r="P88" s="85"/>
    </row>
    <row r="89" spans="1:16" x14ac:dyDescent="0.25">
      <c r="A89" s="49">
        <f t="shared" si="10"/>
        <v>88</v>
      </c>
      <c r="B89" s="6">
        <v>71</v>
      </c>
      <c r="C89" s="55">
        <v>44796</v>
      </c>
      <c r="D89" s="49" t="s">
        <v>185</v>
      </c>
      <c r="E89" s="32">
        <v>1</v>
      </c>
      <c r="F89" s="14">
        <f t="shared" si="9"/>
        <v>10.6875</v>
      </c>
      <c r="G89" s="15">
        <v>17.100000000000001</v>
      </c>
      <c r="H89" s="15" t="s">
        <v>129</v>
      </c>
      <c r="I89" s="26" t="s">
        <v>130</v>
      </c>
      <c r="J89" s="6" t="s">
        <v>153</v>
      </c>
      <c r="K89" s="6" t="s">
        <v>16</v>
      </c>
      <c r="L89" s="32">
        <v>1</v>
      </c>
      <c r="P89" s="85"/>
    </row>
    <row r="90" spans="1:16" x14ac:dyDescent="0.25">
      <c r="A90" s="49">
        <f t="shared" si="10"/>
        <v>89</v>
      </c>
      <c r="B90" s="6">
        <v>72</v>
      </c>
      <c r="C90" s="55">
        <v>44797</v>
      </c>
      <c r="D90" s="8" t="s">
        <v>183</v>
      </c>
      <c r="E90" s="32">
        <v>1</v>
      </c>
      <c r="F90" s="14">
        <f t="shared" si="9"/>
        <v>13.374999999999998</v>
      </c>
      <c r="G90" s="15">
        <v>21.4</v>
      </c>
      <c r="H90" s="15" t="s">
        <v>131</v>
      </c>
      <c r="I90" s="16" t="s">
        <v>132</v>
      </c>
      <c r="J90" s="6" t="s">
        <v>153</v>
      </c>
      <c r="K90" s="6" t="s">
        <v>16</v>
      </c>
      <c r="L90" s="32">
        <v>1</v>
      </c>
      <c r="P90" s="85"/>
    </row>
    <row r="91" spans="1:16" x14ac:dyDescent="0.25">
      <c r="A91" s="49">
        <f t="shared" si="10"/>
        <v>90</v>
      </c>
      <c r="B91" s="6">
        <v>73</v>
      </c>
      <c r="C91" s="55">
        <v>44798</v>
      </c>
      <c r="D91" s="10" t="s">
        <v>180</v>
      </c>
      <c r="E91" s="32">
        <v>1</v>
      </c>
      <c r="F91" s="14">
        <f t="shared" si="9"/>
        <v>12.437499999999998</v>
      </c>
      <c r="G91" s="15">
        <v>19.899999999999999</v>
      </c>
      <c r="H91" s="15" t="s">
        <v>154</v>
      </c>
      <c r="I91" s="16" t="s">
        <v>155</v>
      </c>
      <c r="J91" s="6" t="s">
        <v>153</v>
      </c>
      <c r="K91" s="6" t="s">
        <v>16</v>
      </c>
      <c r="L91" s="32">
        <v>1</v>
      </c>
      <c r="P91" s="85"/>
    </row>
    <row r="92" spans="1:16" x14ac:dyDescent="0.25">
      <c r="A92" s="49">
        <f t="shared" si="10"/>
        <v>91</v>
      </c>
      <c r="B92" s="6">
        <v>74</v>
      </c>
      <c r="C92" s="55">
        <v>44799</v>
      </c>
      <c r="D92" s="10" t="s">
        <v>181</v>
      </c>
      <c r="E92" s="32">
        <v>1</v>
      </c>
      <c r="F92" s="14">
        <f t="shared" si="9"/>
        <v>8</v>
      </c>
      <c r="G92" s="15">
        <v>12.8</v>
      </c>
      <c r="H92" s="15" t="s">
        <v>156</v>
      </c>
      <c r="I92" s="26" t="s">
        <v>157</v>
      </c>
      <c r="J92" s="6" t="s">
        <v>153</v>
      </c>
      <c r="K92" s="6" t="s">
        <v>16</v>
      </c>
      <c r="L92" s="32">
        <v>1</v>
      </c>
      <c r="N92" s="64"/>
      <c r="P92" s="85"/>
    </row>
    <row r="93" spans="1:16" x14ac:dyDescent="0.25">
      <c r="A93" s="49">
        <f t="shared" si="10"/>
        <v>92</v>
      </c>
      <c r="B93" s="6">
        <v>75</v>
      </c>
      <c r="C93" s="58">
        <v>44800</v>
      </c>
      <c r="D93" s="10" t="s">
        <v>182</v>
      </c>
      <c r="E93" s="32">
        <v>1</v>
      </c>
      <c r="F93" s="14">
        <f t="shared" si="9"/>
        <v>14.6875</v>
      </c>
      <c r="G93" s="15">
        <v>23.5</v>
      </c>
      <c r="H93" s="15" t="s">
        <v>133</v>
      </c>
      <c r="I93" s="21" t="s">
        <v>134</v>
      </c>
      <c r="J93" s="6" t="s">
        <v>153</v>
      </c>
      <c r="K93" s="6" t="s">
        <v>16</v>
      </c>
      <c r="L93" s="32">
        <v>1</v>
      </c>
      <c r="P93" s="85"/>
    </row>
    <row r="94" spans="1:16" x14ac:dyDescent="0.25">
      <c r="A94" s="49">
        <f t="shared" si="10"/>
        <v>93</v>
      </c>
      <c r="B94" s="6"/>
      <c r="C94" s="77">
        <v>44801</v>
      </c>
      <c r="D94" s="70" t="s">
        <v>179</v>
      </c>
      <c r="E94" s="33">
        <v>1</v>
      </c>
      <c r="F94" s="17">
        <v>0</v>
      </c>
      <c r="G94" s="18">
        <v>0</v>
      </c>
      <c r="H94" s="18" t="s">
        <v>133</v>
      </c>
      <c r="I94" s="19" t="s">
        <v>134</v>
      </c>
      <c r="J94" s="12" t="s">
        <v>153</v>
      </c>
      <c r="K94" s="12" t="s">
        <v>16</v>
      </c>
      <c r="L94" s="33">
        <v>0</v>
      </c>
      <c r="P94" s="85"/>
    </row>
    <row r="95" spans="1:16" x14ac:dyDescent="0.25">
      <c r="A95" s="49">
        <f t="shared" si="10"/>
        <v>94</v>
      </c>
      <c r="B95" s="6">
        <v>76</v>
      </c>
      <c r="C95" s="58">
        <v>44802</v>
      </c>
      <c r="D95" s="49" t="s">
        <v>177</v>
      </c>
      <c r="E95" s="8">
        <v>1</v>
      </c>
      <c r="F95" s="14">
        <f t="shared" si="9"/>
        <v>9.375</v>
      </c>
      <c r="G95" s="15">
        <v>15</v>
      </c>
      <c r="H95" s="15" t="s">
        <v>135</v>
      </c>
      <c r="I95" s="16" t="s">
        <v>135</v>
      </c>
      <c r="J95" s="6" t="s">
        <v>153</v>
      </c>
      <c r="K95" s="6" t="s">
        <v>16</v>
      </c>
      <c r="L95" s="32">
        <v>1</v>
      </c>
      <c r="P95" s="85"/>
    </row>
    <row r="96" spans="1:16" x14ac:dyDescent="0.25">
      <c r="A96" s="49">
        <f t="shared" si="10"/>
        <v>95</v>
      </c>
      <c r="B96" s="6">
        <v>77</v>
      </c>
      <c r="C96" s="55">
        <v>44803</v>
      </c>
      <c r="D96" s="49" t="s">
        <v>185</v>
      </c>
      <c r="E96" s="32">
        <v>1</v>
      </c>
      <c r="F96" s="14">
        <f t="shared" si="9"/>
        <v>8.4375</v>
      </c>
      <c r="G96" s="15">
        <v>13.5</v>
      </c>
      <c r="H96" s="15" t="s">
        <v>136</v>
      </c>
      <c r="I96" s="16" t="s">
        <v>137</v>
      </c>
      <c r="J96" s="6" t="s">
        <v>153</v>
      </c>
      <c r="K96" s="6" t="s">
        <v>16</v>
      </c>
      <c r="L96" s="32">
        <v>1</v>
      </c>
      <c r="P96" s="85"/>
    </row>
    <row r="97" spans="1:16" x14ac:dyDescent="0.25">
      <c r="A97" s="49">
        <f t="shared" si="10"/>
        <v>96</v>
      </c>
      <c r="B97" s="6">
        <v>78</v>
      </c>
      <c r="C97" s="55">
        <v>44804</v>
      </c>
      <c r="D97" s="8" t="s">
        <v>183</v>
      </c>
      <c r="E97" s="32">
        <v>1</v>
      </c>
      <c r="F97" s="14">
        <f t="shared" si="9"/>
        <v>13.3125</v>
      </c>
      <c r="G97" s="15">
        <v>21.3</v>
      </c>
      <c r="H97" s="15" t="s">
        <v>138</v>
      </c>
      <c r="I97" s="16" t="s">
        <v>139</v>
      </c>
      <c r="J97" s="6" t="s">
        <v>153</v>
      </c>
      <c r="K97" s="6" t="s">
        <v>16</v>
      </c>
      <c r="L97" s="32">
        <v>1</v>
      </c>
      <c r="P97" s="85"/>
    </row>
    <row r="98" spans="1:16" x14ac:dyDescent="0.25">
      <c r="A98" s="49">
        <f t="shared" si="10"/>
        <v>97</v>
      </c>
      <c r="B98" s="6">
        <v>79</v>
      </c>
      <c r="C98" s="55">
        <v>44805</v>
      </c>
      <c r="D98" s="10" t="s">
        <v>180</v>
      </c>
      <c r="E98" s="32">
        <v>1</v>
      </c>
      <c r="F98" s="14">
        <f t="shared" si="9"/>
        <v>11.875</v>
      </c>
      <c r="G98" s="20">
        <v>19</v>
      </c>
      <c r="H98" s="20" t="s">
        <v>140</v>
      </c>
      <c r="I98" s="21" t="s">
        <v>141</v>
      </c>
      <c r="J98" s="6" t="s">
        <v>153</v>
      </c>
      <c r="K98" s="6" t="s">
        <v>16</v>
      </c>
      <c r="L98" s="32">
        <v>1</v>
      </c>
      <c r="P98" s="85"/>
    </row>
    <row r="99" spans="1:16" x14ac:dyDescent="0.25">
      <c r="A99" s="49">
        <f t="shared" si="10"/>
        <v>98</v>
      </c>
      <c r="B99" s="6">
        <v>80</v>
      </c>
      <c r="C99" s="58">
        <v>44806</v>
      </c>
      <c r="D99" s="10" t="s">
        <v>181</v>
      </c>
      <c r="E99" s="32">
        <v>1</v>
      </c>
      <c r="F99" s="14">
        <f t="shared" ref="F99" si="13">G99/1.6</f>
        <v>13.999999999999998</v>
      </c>
      <c r="G99" s="15">
        <v>22.4</v>
      </c>
      <c r="H99" s="15" t="s">
        <v>142</v>
      </c>
      <c r="I99" s="26" t="s">
        <v>169</v>
      </c>
      <c r="J99" s="6" t="s">
        <v>153</v>
      </c>
      <c r="K99" s="6" t="s">
        <v>16</v>
      </c>
      <c r="L99" s="32">
        <v>1</v>
      </c>
      <c r="P99" s="85"/>
    </row>
    <row r="100" spans="1:16" x14ac:dyDescent="0.25">
      <c r="A100" s="49">
        <f t="shared" si="10"/>
        <v>99</v>
      </c>
      <c r="B100" s="6"/>
      <c r="C100" s="77">
        <v>44807</v>
      </c>
      <c r="D100" s="68" t="s">
        <v>182</v>
      </c>
      <c r="E100" s="33">
        <v>1</v>
      </c>
      <c r="F100" s="17">
        <f t="shared" si="9"/>
        <v>0</v>
      </c>
      <c r="G100" s="18">
        <v>0</v>
      </c>
      <c r="H100" s="18" t="s">
        <v>142</v>
      </c>
      <c r="I100" s="28" t="s">
        <v>169</v>
      </c>
      <c r="J100" s="12" t="s">
        <v>153</v>
      </c>
      <c r="K100" s="12" t="s">
        <v>16</v>
      </c>
      <c r="L100" s="33">
        <v>0</v>
      </c>
      <c r="P100" s="85"/>
    </row>
    <row r="101" spans="1:16" x14ac:dyDescent="0.25">
      <c r="A101" s="49">
        <f t="shared" si="10"/>
        <v>100</v>
      </c>
      <c r="B101" s="6">
        <v>81</v>
      </c>
      <c r="C101" s="58">
        <v>44808</v>
      </c>
      <c r="D101" s="49" t="s">
        <v>179</v>
      </c>
      <c r="E101" s="8">
        <v>1</v>
      </c>
      <c r="F101" s="14">
        <f t="shared" si="9"/>
        <v>12.5</v>
      </c>
      <c r="G101" s="15">
        <v>20</v>
      </c>
      <c r="H101" s="15" t="s">
        <v>143</v>
      </c>
      <c r="I101" s="16" t="s">
        <v>144</v>
      </c>
      <c r="J101" s="6" t="s">
        <v>153</v>
      </c>
      <c r="K101" s="6" t="s">
        <v>16</v>
      </c>
      <c r="L101" s="32">
        <v>1</v>
      </c>
      <c r="P101" s="85"/>
    </row>
    <row r="102" spans="1:16" x14ac:dyDescent="0.25">
      <c r="A102" s="49">
        <f t="shared" si="10"/>
        <v>101</v>
      </c>
      <c r="B102" s="6">
        <v>82</v>
      </c>
      <c r="C102" s="55">
        <v>44809</v>
      </c>
      <c r="D102" s="49" t="s">
        <v>177</v>
      </c>
      <c r="E102" s="32">
        <v>1</v>
      </c>
      <c r="F102" s="14">
        <f t="shared" si="9"/>
        <v>11.625</v>
      </c>
      <c r="G102" s="15">
        <v>18.600000000000001</v>
      </c>
      <c r="H102" s="15" t="s">
        <v>145</v>
      </c>
      <c r="I102" s="16" t="s">
        <v>146</v>
      </c>
      <c r="J102" s="6" t="s">
        <v>153</v>
      </c>
      <c r="K102" s="6" t="s">
        <v>16</v>
      </c>
      <c r="L102" s="32">
        <v>1</v>
      </c>
      <c r="P102" s="85"/>
    </row>
    <row r="103" spans="1:16" x14ac:dyDescent="0.25">
      <c r="A103" s="49">
        <f t="shared" si="10"/>
        <v>102</v>
      </c>
      <c r="B103" s="6">
        <v>83</v>
      </c>
      <c r="C103" s="55">
        <v>44810</v>
      </c>
      <c r="D103" s="49" t="s">
        <v>185</v>
      </c>
      <c r="E103" s="32">
        <v>1</v>
      </c>
      <c r="F103" s="14">
        <f t="shared" si="9"/>
        <v>8.9375</v>
      </c>
      <c r="G103" s="15">
        <v>14.3</v>
      </c>
      <c r="H103" s="15" t="s">
        <v>147</v>
      </c>
      <c r="I103" s="16" t="s">
        <v>148</v>
      </c>
      <c r="J103" s="6" t="s">
        <v>153</v>
      </c>
      <c r="K103" s="6" t="s">
        <v>16</v>
      </c>
      <c r="L103" s="32">
        <v>1</v>
      </c>
      <c r="P103" s="85"/>
    </row>
    <row r="104" spans="1:16" x14ac:dyDescent="0.25">
      <c r="A104" s="49">
        <f t="shared" si="10"/>
        <v>103</v>
      </c>
      <c r="B104" s="6">
        <v>84</v>
      </c>
      <c r="C104" s="55">
        <v>44811</v>
      </c>
      <c r="D104" s="8" t="s">
        <v>183</v>
      </c>
      <c r="E104" s="32">
        <v>1</v>
      </c>
      <c r="F104" s="14">
        <f t="shared" si="9"/>
        <v>11.875</v>
      </c>
      <c r="G104" s="15">
        <v>19</v>
      </c>
      <c r="H104" s="15" t="s">
        <v>149</v>
      </c>
      <c r="I104" s="16" t="s">
        <v>150</v>
      </c>
      <c r="J104" s="6" t="s">
        <v>153</v>
      </c>
      <c r="K104" s="6" t="s">
        <v>16</v>
      </c>
      <c r="L104" s="32">
        <v>1</v>
      </c>
      <c r="M104" s="2" t="s">
        <v>272</v>
      </c>
      <c r="N104" s="30" t="s">
        <v>271</v>
      </c>
      <c r="O104" s="2" t="s">
        <v>270</v>
      </c>
      <c r="P104" s="85"/>
    </row>
    <row r="105" spans="1:16" x14ac:dyDescent="0.25">
      <c r="A105" s="49">
        <f t="shared" si="10"/>
        <v>104</v>
      </c>
      <c r="B105" s="6">
        <v>85</v>
      </c>
      <c r="C105" s="58">
        <v>44812</v>
      </c>
      <c r="D105" s="10" t="s">
        <v>180</v>
      </c>
      <c r="E105" s="32">
        <v>1</v>
      </c>
      <c r="F105" s="14">
        <f t="shared" si="9"/>
        <v>12.5625</v>
      </c>
      <c r="G105" s="20">
        <v>20.100000000000001</v>
      </c>
      <c r="H105" s="20" t="s">
        <v>151</v>
      </c>
      <c r="I105" s="21" t="s">
        <v>152</v>
      </c>
      <c r="J105" s="6" t="s">
        <v>153</v>
      </c>
      <c r="K105" s="6" t="s">
        <v>16</v>
      </c>
      <c r="L105" s="32">
        <v>1</v>
      </c>
      <c r="M105" s="2" t="s">
        <v>269</v>
      </c>
      <c r="N105" s="30" t="s">
        <v>268</v>
      </c>
      <c r="O105" s="2" t="s">
        <v>267</v>
      </c>
      <c r="P105" s="85"/>
    </row>
    <row r="106" spans="1:16" x14ac:dyDescent="0.25">
      <c r="A106" s="6">
        <v>105</v>
      </c>
      <c r="B106" s="6"/>
      <c r="C106" s="77">
        <v>44813</v>
      </c>
      <c r="D106" s="68" t="s">
        <v>181</v>
      </c>
      <c r="E106" s="33">
        <v>1</v>
      </c>
      <c r="F106" s="17">
        <f t="shared" si="9"/>
        <v>0</v>
      </c>
      <c r="G106" s="18">
        <v>0</v>
      </c>
      <c r="H106" s="18" t="s">
        <v>151</v>
      </c>
      <c r="I106" s="19" t="s">
        <v>152</v>
      </c>
      <c r="J106" s="12" t="s">
        <v>153</v>
      </c>
      <c r="K106" s="12" t="s">
        <v>16</v>
      </c>
      <c r="L106" s="33">
        <v>0</v>
      </c>
      <c r="P106" s="85"/>
    </row>
    <row r="107" spans="1:16" x14ac:dyDescent="0.25">
      <c r="A107" s="2">
        <v>106</v>
      </c>
      <c r="B107" s="6"/>
      <c r="C107" s="58">
        <v>44814</v>
      </c>
      <c r="D107" s="72" t="s">
        <v>182</v>
      </c>
      <c r="E107" s="8">
        <v>0</v>
      </c>
      <c r="F107" s="60"/>
      <c r="G107" s="20"/>
      <c r="H107" s="20" t="s">
        <v>186</v>
      </c>
      <c r="I107" s="21"/>
      <c r="J107" s="40"/>
      <c r="K107" s="40"/>
      <c r="L107" s="8">
        <v>0</v>
      </c>
      <c r="P107" s="85"/>
    </row>
    <row r="108" spans="1:16" x14ac:dyDescent="0.25">
      <c r="B108" s="6"/>
      <c r="C108" s="59"/>
      <c r="D108" s="59"/>
      <c r="E108" s="8"/>
      <c r="F108" s="60"/>
      <c r="G108" s="20"/>
      <c r="H108" s="20"/>
      <c r="I108" s="21"/>
      <c r="J108" s="40"/>
      <c r="K108" s="40"/>
      <c r="L108" s="8">
        <v>0</v>
      </c>
      <c r="M108" s="61"/>
      <c r="P108" s="85"/>
    </row>
    <row r="109" spans="1:16" x14ac:dyDescent="0.25">
      <c r="C109" s="10"/>
      <c r="D109" s="6"/>
      <c r="E109" s="8"/>
      <c r="F109" s="74"/>
      <c r="G109" s="75"/>
      <c r="H109" s="75"/>
      <c r="I109" s="76"/>
      <c r="J109" s="62"/>
      <c r="K109" s="62"/>
      <c r="L109" s="5"/>
      <c r="M109" s="61"/>
      <c r="P109" s="85"/>
    </row>
    <row r="110" spans="1:16" x14ac:dyDescent="0.25">
      <c r="E110" s="5"/>
      <c r="P110" s="85"/>
    </row>
    <row r="111" spans="1:16" x14ac:dyDescent="0.25">
      <c r="F111" s="39">
        <f>G111/1.6</f>
        <v>1022.5624999999998</v>
      </c>
      <c r="G111" s="30">
        <f>SUM(G5:G110)</f>
        <v>1636.0999999999997</v>
      </c>
      <c r="L111" s="30">
        <f>SUM(L5:L110)</f>
        <v>85</v>
      </c>
      <c r="P111" s="85"/>
    </row>
    <row r="112" spans="1:16" x14ac:dyDescent="0.25">
      <c r="E112" s="30">
        <f>SUM(E2:E107)</f>
        <v>104</v>
      </c>
      <c r="P112" s="85"/>
    </row>
  </sheetData>
  <hyperlinks>
    <hyperlink ref="I11" r:id="rId1" xr:uid="{00000000-0004-0000-0000-000001000000}"/>
    <hyperlink ref="I12" r:id="rId2" xr:uid="{00000000-0004-0000-0000-000002000000}"/>
    <hyperlink ref="I14" r:id="rId3" display="Gite de la Tour" xr:uid="{00000000-0004-0000-0000-000003000000}"/>
    <hyperlink ref="I15" r:id="rId4" xr:uid="{00000000-0004-0000-0000-000004000000}"/>
    <hyperlink ref="I20" r:id="rId5" xr:uid="{00000000-0004-0000-0000-000005000000}"/>
    <hyperlink ref="I21" r:id="rId6" xr:uid="{00000000-0004-0000-0000-000006000000}"/>
    <hyperlink ref="I24" r:id="rId7" display="Chateau de Roqueperlic" xr:uid="{00000000-0004-0000-0000-000007000000}"/>
    <hyperlink ref="I5" r:id="rId8" xr:uid="{00000000-0004-0000-0000-000008000000}"/>
    <hyperlink ref="I70" r:id="rId9" xr:uid="{00000000-0004-0000-0000-000009000000}"/>
    <hyperlink ref="I66" r:id="rId10" xr:uid="{00000000-0004-0000-0000-00000A000000}"/>
    <hyperlink ref="I83" r:id="rId11" xr:uid="{00000000-0004-0000-0000-00000B000000}"/>
    <hyperlink ref="I96" r:id="rId12" xr:uid="{00000000-0004-0000-0000-00000C000000}"/>
    <hyperlink ref="I103" r:id="rId13" display="Casa Teodora" xr:uid="{00000000-0004-0000-0000-00000D000000}"/>
    <hyperlink ref="I101" r:id="rId14" display="Casa Rectoral de Lestedo" xr:uid="{00000000-0004-0000-0000-00000E000000}"/>
    <hyperlink ref="I78" r:id="rId15" xr:uid="{00000000-0004-0000-0000-00000F000000}"/>
    <hyperlink ref="I90" r:id="rId16" display="La Posada de Gaspar" xr:uid="{00000000-0004-0000-0000-000010000000}"/>
    <hyperlink ref="I105:I106" r:id="rId17" display="Hospederia San Martin Pinario" xr:uid="{00000000-0004-0000-0000-000011000000}"/>
    <hyperlink ref="I106" r:id="rId18" xr:uid="{00000000-0004-0000-0000-000012000000}"/>
    <hyperlink ref="I74:I75" r:id="rId19" display="Hotel Norte y Londres" xr:uid="{00000000-0004-0000-0000-000013000000}"/>
    <hyperlink ref="I85:I86" r:id="rId20" display="Hotel Paris" xr:uid="{00000000-0004-0000-0000-000014000000}"/>
    <hyperlink ref="I93:I94" r:id="rId21" location="inicio.html" display="Plaza Mayor" xr:uid="{00000000-0004-0000-0000-000015000000}"/>
    <hyperlink ref="I13" r:id="rId22" display="Gite de la Tour" xr:uid="{00000000-0004-0000-0000-000016000000}"/>
    <hyperlink ref="I69" r:id="rId23" xr:uid="{00000000-0004-0000-0000-000017000000}"/>
    <hyperlink ref="I10" r:id="rId24" xr:uid="{00000000-0004-0000-0000-000000000000}"/>
    <hyperlink ref="I3:I4" r:id="rId25" display="Hotel l'Amphitheatre" xr:uid="{FC2B0716-C433-483D-B671-2648E975FAF9}"/>
    <hyperlink ref="O7" r:id="rId26" xr:uid="{C301C6C2-F6A1-482A-A9D4-CE5748232FF2}"/>
    <hyperlink ref="O13" r:id="rId27" xr:uid="{3A719E0E-B498-42B1-B6CA-AC6D8AA17763}"/>
    <hyperlink ref="O20" r:id="rId28" xr:uid="{41BF73DD-7F53-452D-869B-DF384573573B}"/>
    <hyperlink ref="O10" r:id="rId29" xr:uid="{A5ABBCAD-E67D-47FE-AE9B-86E1BAC2C9F5}"/>
    <hyperlink ref="O9" r:id="rId30" xr:uid="{44B9AC2C-70C6-4633-9812-772D5CBAC3BB}"/>
    <hyperlink ref="O11" r:id="rId31" xr:uid="{2FA8AD94-7348-4CA0-B281-7BE981054F05}"/>
  </hyperlinks>
  <pageMargins left="0.19685039370078741" right="0.23622047244094491" top="0.41" bottom="0.15748031496062992" header="0.14000000000000001" footer="0.51181102362204722"/>
  <pageSetup paperSize="9" orientation="landscape" r:id="rId32"/>
  <headerFooter differentFirst="1">
    <oddHeader>&amp;CCAMINO DE SANTIAGO</oddHeader>
    <firstHeader xml:space="preserve">&amp;C&amp;"-,Bold"&amp;14ARLES ROUTE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Walking Itinerary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harry nishitani</cp:lastModifiedBy>
  <cp:lastPrinted>2018-06-08T15:48:23Z</cp:lastPrinted>
  <dcterms:created xsi:type="dcterms:W3CDTF">2010-12-21T10:59:16Z</dcterms:created>
  <dcterms:modified xsi:type="dcterms:W3CDTF">2022-02-28T06:18:43Z</dcterms:modified>
</cp:coreProperties>
</file>